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ЭтаКнига" defaultThemeVersion="124226"/>
  <mc:AlternateContent xmlns:mc="http://schemas.openxmlformats.org/markup-compatibility/2006">
    <mc:Choice Requires="x15">
      <x15ac:absPath xmlns:x15ac="http://schemas.microsoft.com/office/spreadsheetml/2010/11/ac" url="Z:\СВОБОДНЫЕ ОБЪЕКТЫ\Свободные объекты 2026 оля\Март 2026\"/>
    </mc:Choice>
  </mc:AlternateContent>
  <xr:revisionPtr revIDLastSave="0" documentId="13_ncr:1_{5B5B12ED-FA05-4FB4-9896-639BD2DB8D3A}" xr6:coauthVersionLast="45" xr6:coauthVersionMax="45" xr10:uidLastSave="{00000000-0000-0000-0000-000000000000}"/>
  <bookViews>
    <workbookView xWindow="-120" yWindow="-120" windowWidth="29040" windowHeight="15840" tabRatio="0" xr2:uid="{00000000-000D-0000-FFFF-FFFF00000000}"/>
  </bookViews>
  <sheets>
    <sheet name="Sheet1" sheetId="1" r:id="rId1"/>
  </sheets>
  <definedNames>
    <definedName name="_GoBack" localSheetId="0">Sheet1!#REF!</definedName>
    <definedName name="_xlnm._FilterDatabase" localSheetId="0" hidden="1">Sheet1!$B$8:$I$782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854" i="1" l="1"/>
  <c r="D14" i="1" l="1"/>
  <c r="F638" i="1" l="1"/>
  <c r="B802" i="1"/>
  <c r="B801" i="1"/>
  <c r="B803" i="1" s="1"/>
  <c r="B799" i="1"/>
  <c r="D733" i="1" l="1"/>
  <c r="F733" i="1" s="1"/>
  <c r="D732" i="1"/>
  <c r="F732" i="1" s="1"/>
  <c r="D731" i="1"/>
  <c r="F731" i="1" s="1"/>
  <c r="D730" i="1"/>
  <c r="F730" i="1" s="1"/>
  <c r="F729" i="1"/>
  <c r="D728" i="1"/>
  <c r="F728" i="1" s="1"/>
  <c r="F651" i="1"/>
  <c r="F650" i="1"/>
  <c r="D84" i="1" l="1"/>
  <c r="F635" i="1" l="1"/>
  <c r="F637" i="1" l="1"/>
  <c r="F636" i="1" l="1"/>
  <c r="D649" i="1" l="1"/>
  <c r="F649" i="1" s="1"/>
  <c r="F631" i="1" l="1"/>
  <c r="F630" i="1"/>
  <c r="F727" i="1" l="1"/>
  <c r="F726" i="1"/>
  <c r="F725" i="1"/>
  <c r="F724" i="1"/>
  <c r="F723" i="1"/>
  <c r="F6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JUR-07</author>
  </authors>
  <commentList>
    <comment ref="D386" authorId="0" shapeId="0" xr:uid="{36A5800E-517B-4199-BEF5-13B9B8015463}">
      <text>
        <r>
          <rPr>
            <b/>
            <sz val="8"/>
            <color indexed="81"/>
            <rFont val="Tahoma"/>
            <family val="2"/>
            <charset val="204"/>
          </rPr>
          <t>JUR-07:</t>
        </r>
        <r>
          <rPr>
            <sz val="8"/>
            <color indexed="81"/>
            <rFont val="Tahoma"/>
            <family val="2"/>
            <charset val="204"/>
          </rPr>
          <t xml:space="preserve">
В ОТЧЕТЕ ГУПР НЕИСПОЛЬЗУЕМЫЕ ПОМЕЩЕНИЯ</t>
        </r>
      </text>
    </comment>
    <comment ref="H386" authorId="0" shapeId="0" xr:uid="{B77942A8-367B-493B-ADB7-CB4D7B2807A0}">
      <text>
        <r>
          <rPr>
            <b/>
            <sz val="8"/>
            <color indexed="81"/>
            <rFont val="Tahoma"/>
            <family val="2"/>
            <charset val="204"/>
          </rPr>
          <t>JUR-07:</t>
        </r>
        <r>
          <rPr>
            <sz val="8"/>
            <color indexed="81"/>
            <rFont val="Tahoma"/>
            <family val="2"/>
            <charset val="204"/>
          </rPr>
          <t xml:space="preserve">
НА МАЙ 2023 Г.
АРЕНДНАЯ ПЛАТА:
2 552,11 РУБ.
(287,4 М2 Х 0,5 Х 1,0 Х 1,0 = 143,7 Х 17,76)</t>
        </r>
      </text>
    </comment>
    <comment ref="H387" authorId="0" shapeId="0" xr:uid="{138F247D-9EE8-4B67-9572-9E225562EB49}">
      <text>
        <r>
          <rPr>
            <b/>
            <sz val="8"/>
            <color indexed="81"/>
            <rFont val="Tahoma"/>
            <family val="2"/>
            <charset val="204"/>
          </rPr>
          <t>JUR-07:</t>
        </r>
        <r>
          <rPr>
            <sz val="8"/>
            <color indexed="81"/>
            <rFont val="Tahoma"/>
            <family val="2"/>
            <charset val="204"/>
          </rPr>
          <t xml:space="preserve">
НА АВГУСТ 2025
АРЕНДНАЯ ПЛАТА:
1 446,98 РУБ.
(57,1 Х 0,5 Х 3 Х 0,9 = 77,09 Х 18,77)</t>
        </r>
      </text>
    </comment>
    <comment ref="H388" authorId="0" shapeId="0" xr:uid="{287E8503-2E99-43D4-8F5E-6BC59AD82D76}">
      <text>
        <r>
          <rPr>
            <b/>
            <sz val="8"/>
            <color indexed="81"/>
            <rFont val="Tahoma"/>
            <family val="2"/>
            <charset val="204"/>
          </rPr>
          <t>JUR-07:</t>
        </r>
        <r>
          <rPr>
            <sz val="8"/>
            <color indexed="81"/>
            <rFont val="Tahoma"/>
            <family val="2"/>
            <charset val="204"/>
          </rPr>
          <t xml:space="preserve">
НА СЕНТЯБРЬ 2025
АРЕНДНАЯ ПЛАТА:
2 324,14 РУБ.
(91,72 Х 0,5 Х 3 Х 0,9 = 123,82 Х 18,77)</t>
        </r>
      </text>
    </comment>
    <comment ref="H389" authorId="0" shapeId="0" xr:uid="{796A7658-2454-4E05-B711-D0C1901BF311}">
      <text>
        <r>
          <rPr>
            <b/>
            <sz val="8"/>
            <color indexed="81"/>
            <rFont val="Tahoma"/>
            <family val="2"/>
            <charset val="204"/>
          </rPr>
          <t>JUR-07:</t>
        </r>
        <r>
          <rPr>
            <sz val="8"/>
            <color indexed="81"/>
            <rFont val="Tahoma"/>
            <family val="2"/>
            <charset val="204"/>
          </rPr>
          <t xml:space="preserve">
НА ОКТЯБРЬ 2025
АРЕНДНАЯ ПЛАТА:
179,91 РУБ.
= (7,1 М2 Х 0,5 Х 3,0 Х 0,9 = 9,585 Х 18,77)
</t>
        </r>
      </text>
    </comment>
    <comment ref="H390" authorId="0" shapeId="0" xr:uid="{1D48A5DA-D30F-4E0C-8B2E-55F7C9A0DDB6}">
      <text>
        <r>
          <rPr>
            <b/>
            <sz val="8"/>
            <color indexed="81"/>
            <rFont val="Tahoma"/>
            <family val="2"/>
            <charset val="204"/>
          </rPr>
          <t>JUR-07:</t>
        </r>
        <r>
          <rPr>
            <sz val="8"/>
            <color indexed="81"/>
            <rFont val="Tahoma"/>
            <family val="2"/>
            <charset val="204"/>
          </rPr>
          <t xml:space="preserve">
НА ОКТЯБРЬ 2025
АРЕНДНАЯ ПЛАТА:
179,91 РУБ.
= (7,1 М2 Х 0,5 Х 3,0 Х 0,9 = 9,585 Х 18,77)
</t>
        </r>
      </text>
    </comment>
    <comment ref="H391" authorId="0" shapeId="0" xr:uid="{5989EC3B-9A60-4FBA-B8AA-636223D0B312}">
      <text>
        <r>
          <rPr>
            <b/>
            <sz val="8"/>
            <color indexed="81"/>
            <rFont val="Tahoma"/>
            <family val="2"/>
            <charset val="204"/>
          </rPr>
          <t>JUR-07:</t>
        </r>
        <r>
          <rPr>
            <sz val="8"/>
            <color indexed="81"/>
            <rFont val="Tahoma"/>
            <family val="2"/>
            <charset val="204"/>
          </rPr>
          <t xml:space="preserve">
НА АПРЕЛЬ 2026
АРЕНДНАЯ ПЛАТА:
11 243,70 РУБ.
(570,5 Х 0,5 Х 3 Х 0,7 = 599,03 Х 18,77)</t>
        </r>
      </text>
    </comment>
  </commentList>
</comments>
</file>

<file path=xl/sharedStrings.xml><?xml version="1.0" encoding="utf-8"?>
<sst xmlns="http://schemas.openxmlformats.org/spreadsheetml/2006/main" count="4962" uniqueCount="2527">
  <si>
    <t>Аукцион признан несостоявшимся 17.02.17</t>
  </si>
  <si>
    <t xml:space="preserve">На оформлении  </t>
  </si>
  <si>
    <t xml:space="preserve">Сдается без аукциона  </t>
  </si>
  <si>
    <t>Аукцион признан несостоявшимся 29.09.15</t>
  </si>
  <si>
    <t>Аукцион признан несостоявшимся 29.04.17</t>
  </si>
  <si>
    <t>Аукцион признан несостоявшимся 29.01.16</t>
  </si>
  <si>
    <t>Аукцион признан несостоявшимся 27.06.17</t>
  </si>
  <si>
    <t>Аукцион признан несостоявшимся 26.02.16</t>
  </si>
  <si>
    <t>22,80</t>
  </si>
  <si>
    <t>1</t>
  </si>
  <si>
    <t>2</t>
  </si>
  <si>
    <t>3</t>
  </si>
  <si>
    <t>4</t>
  </si>
  <si>
    <t>5</t>
  </si>
  <si>
    <t>6</t>
  </si>
  <si>
    <t>7</t>
  </si>
  <si>
    <t>8</t>
  </si>
  <si>
    <t>1,50</t>
  </si>
  <si>
    <t>административные цели</t>
  </si>
  <si>
    <t>административные цели, склад</t>
  </si>
  <si>
    <t>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офис</t>
  </si>
  <si>
    <t>административные цели, услуги населению, возможные для размещения на данном объекте (кроме бытовых)</t>
  </si>
  <si>
    <t>творческая мастерская</t>
  </si>
  <si>
    <t>временное хранение материальных ценностей</t>
  </si>
  <si>
    <t xml:space="preserve"> </t>
  </si>
  <si>
    <t>Сдается в аренду без аукциона</t>
  </si>
  <si>
    <t>о свободных объектах недвижимого имущества, находящихся в собственности г.Минска и предлагаемых к сдаче в аренду</t>
  </si>
  <si>
    <t>Площадь  (кв.м.)</t>
  </si>
  <si>
    <t>Начальная цена права заключения договора аренды объекта (руб.)</t>
  </si>
  <si>
    <t>склад</t>
  </si>
  <si>
    <t>Сдача в аренду без аукциона</t>
  </si>
  <si>
    <t>Склад</t>
  </si>
  <si>
    <t>-</t>
  </si>
  <si>
    <t>Сдается без аукциона</t>
  </si>
  <si>
    <t>Под склад</t>
  </si>
  <si>
    <t>Аукцион признан несостоявшимся 26.07.2019</t>
  </si>
  <si>
    <t>Аукцион признан несостоявшимся 20.08.19</t>
  </si>
  <si>
    <t>административные цели, иные цели, возможные на данных площадях</t>
  </si>
  <si>
    <t>административные цели, иные виды деятельности, возможные на данном объекте</t>
  </si>
  <si>
    <t>под склад</t>
  </si>
  <si>
    <t>Объект общественного питания</t>
  </si>
  <si>
    <t>Аукцион признан несостоявшимся 29.04.16</t>
  </si>
  <si>
    <t xml:space="preserve">Предполагаемое целевое использование объекта </t>
  </si>
  <si>
    <t>Аукцион признан несостоявшимся 20.12.19</t>
  </si>
  <si>
    <t>Аукцион признан несостоявшимся 28.01.2020</t>
  </si>
  <si>
    <t>Аукцион признан несостоявшимся 21.02.20</t>
  </si>
  <si>
    <t>Под объект общественного питания</t>
  </si>
  <si>
    <t>Под административные цели</t>
  </si>
  <si>
    <t>административные цели, оказание услуг (кроме ритуальных и бытовых)</t>
  </si>
  <si>
    <t>Изолированное нежилое помещение (помещение санитрано-бытового назначения).Имеется: отдельный вход, естественное (искуственное) освещение.</t>
  </si>
  <si>
    <t>Аукцион признан несостоявшимся 17.04.2020</t>
  </si>
  <si>
    <t xml:space="preserve"> КУП «Бизнес-центр «Столица» ,               тел. +375 (17) 308-77-78,            +375 (44) 775-47-40        УНП 190648019</t>
  </si>
  <si>
    <t>г.Минск, пр.Победителей, 103                       500/С-60234</t>
  </si>
  <si>
    <t>ГО "Гаражи, автостоянки и парковки"
тел. +375 17 2180756, УНП 190104246</t>
  </si>
  <si>
    <t>Аукцион признан несостоявшимся 29.05.2020</t>
  </si>
  <si>
    <t>Государственное предприятие "Домэнергосервис", УНП 100215121,
тел. 365-23-64</t>
  </si>
  <si>
    <t>пер. Инструментальный, 3    500/С-5629</t>
  </si>
  <si>
    <t>пер. Инструментальный, 5    500/С-6461</t>
  </si>
  <si>
    <t>ул. Берестянская, 4-4Н  500/D-70613060</t>
  </si>
  <si>
    <t>ул. Козлова, 8 -8Н              500/D-70774043</t>
  </si>
  <si>
    <t>ул. Менделеева, 17-81, 500/D-708016785</t>
  </si>
  <si>
    <t>УП "ЖРЭО Ленинского района г.Минска", УНП 100301806,
тел. +375 17 396 06 47</t>
  </si>
  <si>
    <t>ул. Бородинская, 35 -1Н  500/D-7059508</t>
  </si>
  <si>
    <t>31,20</t>
  </si>
  <si>
    <t>ул. Карла Маркса, 27 -4Н  500/D-70777076</t>
  </si>
  <si>
    <t>ул. Карла Маркса, 30 -6Н  500/D-70778414</t>
  </si>
  <si>
    <t>ул. Плеханова, 72    500/С-28649</t>
  </si>
  <si>
    <t>ул. Полевая, 28 -3Н  500/D-70613094</t>
  </si>
  <si>
    <t>ул. Физкультурная, 26А -пом. 7  500/D-70783133</t>
  </si>
  <si>
    <t>Филиал N 4 коммунального унитарного предприятия "Минский городской центр недвижимости", УНП 102385775,
тел. 343-37-10</t>
  </si>
  <si>
    <t>УП "ЖРЭО Московского района г.Минска"
тел. 337-21-84                                         УНП 100302629</t>
  </si>
  <si>
    <t>Сведения о балансодержателе (наименование, конт.тел., УНП )</t>
  </si>
  <si>
    <t>Местонахождение                               (полный адрес , инвентарный номер объекта недвижимости )</t>
  </si>
  <si>
    <t xml:space="preserve">Информация о статусе объекта                    (право аренды на аукцион,                                                    аукцион признан несостоявшимся,                 сдача в аренду без аукциона, дата освобождения объекта)                             </t>
  </si>
  <si>
    <t>Примечание                                                                                   (техническая характеристика, условия сдачи в аренду )</t>
  </si>
  <si>
    <t>ул. Первомайская, 15-5Н  500/D-70780183</t>
  </si>
  <si>
    <r>
      <t xml:space="preserve">Розничный торговый объект (продовольственная либо непродовольственная группы товаров, за исключением одежды и обуви, бывших в употреблении). </t>
    </r>
    <r>
      <rPr>
        <b/>
        <sz val="8"/>
        <rFont val="Times New Roman"/>
        <family val="1"/>
        <charset val="204"/>
      </rPr>
      <t/>
    </r>
  </si>
  <si>
    <t xml:space="preserve">Аукцион признан несостоявшимся 26.06.2020 </t>
  </si>
  <si>
    <t>64,20</t>
  </si>
  <si>
    <t>УП "Партизанское" УНП 100286955
тел. +375 17 3234821</t>
  </si>
  <si>
    <t xml:space="preserve">Аукцион признан несостоявшимся 28.07.2020 </t>
  </si>
  <si>
    <t>административные цели, иные виды деятельности, возможные на данном объекте (кроме объектов обществ. питания и торговли)</t>
  </si>
  <si>
    <t>20,0</t>
  </si>
  <si>
    <t>подсобное помещение, склад</t>
  </si>
  <si>
    <t>ул. Чернышевского, 11Б    500/С-28128</t>
  </si>
  <si>
    <t>Аукцион признан несостоявшимся 27.10.2020</t>
  </si>
  <si>
    <t xml:space="preserve">КТУП «Минский Комаровский рынок»  
тел.: (017) 3524442;
(033) 63 00 477;
(044)746 87 81
УНП 100150586
</t>
  </si>
  <si>
    <t>55,30</t>
  </si>
  <si>
    <t>Административные цели, иные виды деятельности, возможные на данном объекте (кроме объектов обществ. питания и торговли)</t>
  </si>
  <si>
    <t>административные цели, иные виды деятельности, возможные на данном объекте, производственные</t>
  </si>
  <si>
    <t>Аукцион признан несостоявшимся 27.11.2020</t>
  </si>
  <si>
    <t>ул. Калиновского, 55В    500/C-25398</t>
  </si>
  <si>
    <t>Аукцион признан несостоявшимся 22.12.2020</t>
  </si>
  <si>
    <t>10,3</t>
  </si>
  <si>
    <t>Аукцион признан несостоявшимся 22.12.20</t>
  </si>
  <si>
    <t>Филиал N 5 коммунального унитарного предприятия "Минский городской центр недвижимости", УНП 102386493,
тел. 352-75-46; 351-75-62</t>
  </si>
  <si>
    <t>20,2</t>
  </si>
  <si>
    <t>Аукцион признан несостоявшимся 26.02.2021</t>
  </si>
  <si>
    <t>творческая мастерская, и иные цели, возможные на данных площадях</t>
  </si>
  <si>
    <t>Аукцион признан несостоявшимся 23.03.2021</t>
  </si>
  <si>
    <t>ул. Карла Маркса, 39 -6Н  500/D-70780904</t>
  </si>
  <si>
    <t>17,80</t>
  </si>
  <si>
    <t xml:space="preserve">Государственное предприятие "Минский метрополитен"
УНП 190510790       тел. +375 17 219-50-58,
+375 17 219-50-34 </t>
  </si>
  <si>
    <t>Аукцион признан несостоявшимся 21.05.21</t>
  </si>
  <si>
    <t>ул.Щербакова,32   500/С-4895</t>
  </si>
  <si>
    <t>пр-т Независимости, 28 -3Н  500/D-692994</t>
  </si>
  <si>
    <t>Аукцион признан несостоявшимся 25.06.2021</t>
  </si>
  <si>
    <t>10</t>
  </si>
  <si>
    <t>9,9</t>
  </si>
  <si>
    <t>7,50</t>
  </si>
  <si>
    <t>ул. Румянцева, 14 -3Н  500/D-70613061</t>
  </si>
  <si>
    <t>Аукцион признан несостоявшимся 24.08.2021</t>
  </si>
  <si>
    <t>14,0</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</si>
  <si>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31.08.2021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</si>
  <si>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30.06.2021.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</si>
  <si>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31.03.2021.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</si>
  <si>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30.09.2020.  </t>
  </si>
  <si>
    <t>Под административные цели (офис), оказание услуг населению и иные виды деятельности возможные на данном объекте.                    .</t>
  </si>
  <si>
    <t>сдается без аукциона</t>
  </si>
  <si>
    <t>Аукцион признан несостоявшимся 16.03.20</t>
  </si>
  <si>
    <t>25,70</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</si>
  <si>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29.09.2021.  </t>
  </si>
  <si>
    <t>Аукцион признан несостоявшимся 19.10.2021</t>
  </si>
  <si>
    <t>ул. Руссиянова, 11,                 500/С-30269</t>
  </si>
  <si>
    <t>ул. Ташкентская, 7    500/С-28708</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</si>
  <si>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31.10.2021.  </t>
  </si>
  <si>
    <t>пр-т Независимости, 36-3Н  500/D-718598</t>
  </si>
  <si>
    <t>пр-т Независимости, 42-9Н  500/D-70776218</t>
  </si>
  <si>
    <t>ул. Куйбышева, 65В, пом.1</t>
  </si>
  <si>
    <t>10,1</t>
  </si>
  <si>
    <t>Аукцион признан несостоявшимся 21.12.2021</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</si>
  <si>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31.12.2021.  </t>
  </si>
  <si>
    <t>ул. Леонида Беды, 45 -747  500/D-708030753</t>
  </si>
  <si>
    <t>ул. Леонида Беды, 45 -746  500/D-708030752</t>
  </si>
  <si>
    <t>ул. Леонида Беды, 45 -742  500/D-708030748</t>
  </si>
  <si>
    <t>Аукцион признан несостоявшимся 15.03.22</t>
  </si>
  <si>
    <t xml:space="preserve">Сдается без аукциона.  Возможен договор безвозмездного пользования под обязательства создания новых рабочих мест.  </t>
  </si>
  <si>
    <t xml:space="preserve">Сдается без аукциона. Возможен договор безвозмездного пользования под обязательства создания новых рабочих мест.  </t>
  </si>
  <si>
    <t xml:space="preserve">УП "МИНСКГРАДО"
УНП 101264930
тел. +375 17 218-06-00,
+375 17 218-06-13 </t>
  </si>
  <si>
    <t xml:space="preserve">Административные цели, торговый объект (непродовольственная группа товаров), творческая мастерская, услуги населению (кроме ритуальных), торговля по образцам, иные виды деятельности, возможные на данном объекте </t>
  </si>
  <si>
    <t xml:space="preserve">Нежилое помещение, смежное с помещением 10,1м2, 2 этаж.  Вход с общего коридора.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</si>
  <si>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 г. Гродно, ул. Горновых, д.32                                        400/С-46149</t>
  </si>
  <si>
    <t xml:space="preserve">Нежилое помещение, смежное с помещением 21,5м2, 2 этаж. Проход в помещение осуществляется через смежное помещение.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</si>
  <si>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Изолированное нежилое помещение,  2 этаж . Отдельный вход с общего коридора.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</si>
  <si>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Административные цели , торговый объект (непродовольственная группа товаров), творческая мастерская, услуги населению (кроме ритуальных), торговля по образцам, иные виды деятельности, возможные на данном объекте </t>
  </si>
  <si>
    <t xml:space="preserve">Нежилое помещение, проход к которому осуществляется через смежное помещение площадью  30,8м2.  2 этаж .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</si>
  <si>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Нежилое помещение, через которое осуществляется проход к смежному помещению площадью  68,9м2.  2 этаж .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</si>
  <si>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Аукцион признан несостоявшимся 26.04.2022</t>
  </si>
  <si>
    <t>Аукцион признан несостоявшимся 24.05.2022</t>
  </si>
  <si>
    <t>Сдается без аукциона.</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</si>
  <si>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15.06.2022.  </t>
  </si>
  <si>
    <t xml:space="preserve">Без аукциона </t>
  </si>
  <si>
    <t>Изолированное нежилое помещение на первом этаже ( часть здания ЦТП). Объект находится на территории школы.Имееется естественное освещение.</t>
  </si>
  <si>
    <t>Аукцион признан несостоявшимся 28.06.2022</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</si>
  <si>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30.06.2022.  </t>
  </si>
  <si>
    <t>Часть изолированного  помещения  на  четвертом  этаже развлекательного комплекса "Аквапарк "Лебяжий" (согласно схеме).Наличие электроснабжения, водоснабжения,  теплоснабжения (природный газ), подогрева воды (природный газ). Вход общий. Не используется с 17.03.2020. Срок аренды-3 года.</t>
  </si>
  <si>
    <t xml:space="preserve"> творческая мастерская</t>
  </si>
  <si>
    <t>ДЮСШ по фигурному катанию на коньках, УНП 190321785,                                     тел. +375173966276</t>
  </si>
  <si>
    <t xml:space="preserve"> г.Минск,                           проезд Каролинский, 1               Инвентарный номер объекта недвижимости - 500/С</t>
  </si>
  <si>
    <t>Изолированное нежилое помещение 1-ый этаж универсального спортивного комплекса, общей площадью 106,84 м2, в составе: помещение кафетерия, помещение персонала, часть вестибюля, санузел. Помещения не требуют ремонта. Общий вход с входной группы универсального спортивного комплекса. 
Имеется электроснабжение, отопление, приточно-вытяжная вентиляция, водоснабжение, водоотведение, пожарная автоматика.
Условия: 
-оформление арендатором договора на оплату эл/энергии (с выполнением всех необходимых требований РУП «Минскэнерго» филиалов «Госэнергогазнадзор» и «Энергосбыт»); 
-установка  эл/счетчика;
-установка приборов учета расхода холодной и горячей воды.
Все расходы за счет средств арендатора, без компенсации затрат.
Не используется с 01.09.2021</t>
  </si>
  <si>
    <t>10,30</t>
  </si>
  <si>
    <t>Под оказания услуг</t>
  </si>
  <si>
    <t>Часть изолированого нежилого помещения с отдельным входом, расположенного в подвале  5-ти этажного жилого дома. Имеется отопление. Условия: предоставление по необходимости доступа в помещения сотрудников обслуживающей организации; разработка проекта, установка электросчетчика, оформление арендатором договора на оплату электроэнергии,
 оборудование охранно-пожарной сигнализации. Все работы за сче средств арендатора без последующей компенсации затрат. Не используется с 26.09.2018</t>
  </si>
  <si>
    <t>ул.Солтыса,189-2, 500/D-798792046</t>
  </si>
  <si>
    <t>ул.Солтыса,189-3, 500/D-798792047</t>
  </si>
  <si>
    <t>ул.Филимонова,3-1Н, 500D-7062411</t>
  </si>
  <si>
    <t>объект общественного питания</t>
  </si>
  <si>
    <t>Под размещение объекта  общественного питания  (фитобар).</t>
  </si>
  <si>
    <t>Сдается в аренду без проведения аукциона.</t>
  </si>
  <si>
    <t>Оказание бытовых услуг.</t>
  </si>
  <si>
    <t>Для складирования и хранения товароматериальных ценностей</t>
  </si>
  <si>
    <t>Оказание бытовых услуг либо для складирования и хранения товароматериальных ценностей.</t>
  </si>
  <si>
    <t>Оказание бытовых услуг .</t>
  </si>
  <si>
    <t>КУП «Минская спадчина»
Тел.  323 93 04,
317 47 34                                    УНП 190515552</t>
  </si>
  <si>
    <t>Аукцион признан несостоявшимся 25.08.2022</t>
  </si>
  <si>
    <t>Государственное предприятие "ЖЭУ № 3 Московского района                г. Минска"
УНП 190847067
тел. +375 17 323-55-26,
+375 17 323-82-55</t>
  </si>
  <si>
    <t>г. Минск,              ул. Волоха, 53А-3Н                                       500/D-70779566</t>
  </si>
  <si>
    <t>г. Минск,              ул. Волоха, 53А-3Н                                         500/D-70779566</t>
  </si>
  <si>
    <t xml:space="preserve">Часть капитального строения  в здании ФОК "Серебрянка" , 1-й этаж. Установлен отдельный учет электроэнергии. Водонагреватели отсутствуют. Санузел отсутствует.Установлен умывальник.
Наличие теплоснабжения. Вход общий. Естественное освещение отсутствует. Окна отсутствуют. Не используется с 11.05.2022. Срок аренды - три года.
</t>
  </si>
  <si>
    <t xml:space="preserve">Часть капитального строения  в здании ФОК "Серебрянка" , 1-й этаж.  Установлен отдельный учет электроэнергии. Водонагреватели отсутствуют. Санузел отсутствует. Наличие теплоснабжения.
Вход общий. Естественное освещение отсутствует. Окна отсутствуют.  Не используется с 08.04.2022.  Срок аренды - три года.
</t>
  </si>
  <si>
    <t xml:space="preserve">Часть капитального строения  в здании ФОК "Серебрянка" , 1-й этаж. Установлен отдельный учет электроэнергии. Водонагреватели отсутствуют. Санузел отсутствует. Наличие теплоснабжения. Вход общий.Естественное освещение отсутствует. Окна отсутствуют.  Не используется с 01.05.2022.  Срок аренды - три года.
</t>
  </si>
  <si>
    <t xml:space="preserve">Часть капитального строения  в здании ФОК "Серебрянка" , 1-й этаж. Отдельный учет электроэнергии отсутствует. Водонагреватели отсутствуют. Санузел отсутствует. Наличие теплоснабжения.
Вход общий. Отсутствуют окна. Естественное освещение отсутствует. Окна отсутствуют.  Не используется с 01.06.2022.  Срок аренды - три года.
</t>
  </si>
  <si>
    <t>Часть капитального строения  в здании ФОК "Серебрянка" , 3-й этаж , общей площадью 47, 8 кв.м. из которых: 29,6 кв.м. - зал и 18,2 кв.м. - три подсобные помещения. Установлен отдельный учет электроэнергии. Наличие водонагревателей. Санузел отсутствует. Наличие умывальника.
Наличие теплоснабжения. Вход общий. Наличие естественного освещения. Не используется с 01.06.2022.  Срок аренды - три года.</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</si>
  <si>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30.09.2022.  </t>
  </si>
  <si>
    <t>творческая мастерская, административное помещение, и иные цели, возможные на данных площадях</t>
  </si>
  <si>
    <t>Административные цели (офис), услуги населению, возможные для размещения на данном объекте, иные виды деятельности, возможные на данном объекте</t>
  </si>
  <si>
    <t xml:space="preserve">УП «Бровки Минскзеленстроя» УНП 190292921        
+375 (17) 511-84-89 приемная/факс
+375 (17) 511-84-88 юрисконсульт 
</t>
  </si>
  <si>
    <t>пр.Независимости,131, корп.1, пом.4Н, 500/D-70773556</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</si>
  <si>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01.11.2022</t>
  </si>
  <si>
    <t>на оформлении</t>
  </si>
  <si>
    <t>Оказание услуг, административные цели, иные цели, возможные на данных площадях</t>
  </si>
  <si>
    <t>Аукцион признан несостоявшимся 25.11.2022</t>
  </si>
  <si>
    <t>Аукцион признан несостоявшимся 25.11.22</t>
  </si>
  <si>
    <t>административные цели, творческая мастерская</t>
  </si>
  <si>
    <t>15,60</t>
  </si>
  <si>
    <t>24,60</t>
  </si>
  <si>
    <t>15,50</t>
  </si>
  <si>
    <t>20,10</t>
  </si>
  <si>
    <t>26,30</t>
  </si>
  <si>
    <t>6,40</t>
  </si>
  <si>
    <t>23,10</t>
  </si>
  <si>
    <t>49,20</t>
  </si>
  <si>
    <t>19,30</t>
  </si>
  <si>
    <t>64,90</t>
  </si>
  <si>
    <t>24,10</t>
  </si>
  <si>
    <t>20,70</t>
  </si>
  <si>
    <t>364,00</t>
  </si>
  <si>
    <t>262,00</t>
  </si>
  <si>
    <t>101,10</t>
  </si>
  <si>
    <t>38,80</t>
  </si>
  <si>
    <t>39,80</t>
  </si>
  <si>
    <t>189,70</t>
  </si>
  <si>
    <t>43,70</t>
  </si>
  <si>
    <t>3,10</t>
  </si>
  <si>
    <t>540,10</t>
  </si>
  <si>
    <t>12,30</t>
  </si>
  <si>
    <t>18,00</t>
  </si>
  <si>
    <t>16,00</t>
  </si>
  <si>
    <t>34,40</t>
  </si>
  <si>
    <t>54,40</t>
  </si>
  <si>
    <t>Государственное учреждение "Минская городская ветеринарная станция"
УНП 100230136
тел. +375 17 360-34-41,
+375 17 360-40-35, +375 17 360-45-47.</t>
  </si>
  <si>
    <t>г. Минск ул. Гусовского, 61                                           500/С-13213</t>
  </si>
  <si>
    <t>1,5; 3-при применении понижающих коэффициентов</t>
  </si>
  <si>
    <t xml:space="preserve">Часть капитального строения. 2-ой этаж. Одна комната. 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</si>
  <si>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капитального строения. 2-ой этаж. Две комнаты : одна -13,8 кв.м, вторая- 14,2 кв.м, тамбур - 2,4 кв.м.Общий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</si>
  <si>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капитального строения. 2-ой этаж. Две комнаты. Одна - 13,4 кв.м, вторая - 15,9кв.м , тамбур -1,9 кв.м. 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</si>
  <si>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Аукцион  признан несостоявшимся 23.11.2021  </t>
  </si>
  <si>
    <t xml:space="preserve"> Аукцион признан несостоявшимся 21.12.2021</t>
  </si>
  <si>
    <t xml:space="preserve">Часть изолированного помещения. Имеется: энергоснабжение. Дата освобождения 30.04.2021. </t>
  </si>
  <si>
    <t xml:space="preserve">Часть изолированного помещения. Имеется: энергоснабжение. Дата освобождения 28.02.2020. </t>
  </si>
  <si>
    <t>Аукцион признан несостоявшимся 27.01.23</t>
  </si>
  <si>
    <t>Аукцион признан несостоявшимся 22.09.2022 г. Возможен договор безвозмездного пользования под обязательства создания новых рабочих мест.</t>
  </si>
  <si>
    <t xml:space="preserve">Сдается без аукциона </t>
  </si>
  <si>
    <t>14,80</t>
  </si>
  <si>
    <t>15,90</t>
  </si>
  <si>
    <t>53,10</t>
  </si>
  <si>
    <t>14,60</t>
  </si>
  <si>
    <t>административное и склад, оказание услуг (кроме ритуальных и бытовых)</t>
  </si>
  <si>
    <t>97,80</t>
  </si>
  <si>
    <t>ул.Филимонова,7-49, 500D-708108654</t>
  </si>
  <si>
    <t>Изолированное помешение, расположенное  в подвале жилого дома с  отдельным  входом.  Отопление, водоснабжение, электроэнергия отсутствуют; частично  естественное освещение. Условия:  установка пожарной автоматики; текущий ремонт. Все работы за счет средств арендатора без последующей компенсации затрат.   Не используется с 22.02.2023</t>
  </si>
  <si>
    <t xml:space="preserve">Минская область, Минский район, юго-западнее д. Новинка, 600/С-91030
</t>
  </si>
  <si>
    <t xml:space="preserve">Минская область, Минский район, юго-западнее д. Новинка, 600/С-91030
</t>
  </si>
  <si>
    <t xml:space="preserve">Аукцион признан несостоявшимся 24.02.2023 </t>
  </si>
  <si>
    <t>ГП "ЖЭУ № 1 Московского района г. Минска, 374 89 74, 80259750805, УНП 190847332</t>
  </si>
  <si>
    <t xml:space="preserve">Часть капитального строения,Подвальный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</si>
  <si>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Часть изолированного помещения , подвал (Общий  вход с арендаторами,отсутствует естественное освещение, водо- электроснабжение).Необходимо устройство отдельного входа.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t>
  </si>
  <si>
    <t xml:space="preserve">Изолированное нежилое помещение,  1-ый этаж . Имеется естественное освещение,электроснабжение, отопление. Отдельный вход.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</si>
  <si>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Аукцион признан несостоявшимся 23.03.2023</t>
  </si>
  <si>
    <t>Аукцион признан несостоявшимся 20.01.23</t>
  </si>
  <si>
    <t>42,80</t>
  </si>
  <si>
    <t>административные цели, оказание услуг (кроме ритуальных и бытовых), пункт выдачи заказов, бытовое помещение, склад</t>
  </si>
  <si>
    <t>Аукцион признан несостоявшимся 21.10.22</t>
  </si>
  <si>
    <t>Для размещения банкомата</t>
  </si>
  <si>
    <t xml:space="preserve">1-й этаж жилого дома. Часть изолированного нежилого помещения. Имеется электроснабжение. Необходимо оформить учет электропотребления в РУП "Минскэнерго", заключить договор о возложении обязанностей на  третье лицо по оплате за коммунальные услуги.
Все работы за счет средств арендатора без последующей компенсации. В необходимо выполнить ремонт. Не используется с 01.04.23
</t>
  </si>
  <si>
    <t>1,0 – первые 3 месяца; 1,8 – последующий период; 3,0 (при применении понижающих коэффициентов на весь период)</t>
  </si>
  <si>
    <t>Под административные цели и иные цели, возможные на данных площадях</t>
  </si>
  <si>
    <t>Административные цели, оказание услуг, возможных на данном объекте</t>
  </si>
  <si>
    <t>Изолированное нежилое помещение № 105, 1-ый этаж универсального спортивного комплекса. Помещение не требует ремонта. Общий вход со входной группы универсального спортивного комплекса. 
Имеется электроснабжение, отопление, приточно-вытяжная вентиляция,  пожарная автоматика.
Условия: 
-оформление арендатором договора на оплату эл/энергии (с выполнением всех необходимых требований РУП «Минскэнерго» филиалов «Госэнергогазнадзор» и «Энергосбыт»); 
Все расходы за счет средств арендатора без последующей компенсации затрат.
Не используется с 01.01.2023</t>
  </si>
  <si>
    <t xml:space="preserve">Часть капитального строения, Подвальный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</si>
  <si>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капитального строения, Подвальный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</si>
  <si>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03.05.2023</t>
  </si>
  <si>
    <t xml:space="preserve">Часть капитального строения. Первый этаж отдельно стоящего здания. Имеется:  водоснабжение и канализация, энергоснабжение (мощность 4,2 кВ).   </t>
  </si>
  <si>
    <t>ул. Ванеева, 20-81, 500/D-708018320</t>
  </si>
  <si>
    <t>ул. Ванеева, 24-1Н,500/D-70779246</t>
  </si>
  <si>
    <t xml:space="preserve"> Аукцион признан несостоявшимся 19.05.2023</t>
  </si>
  <si>
    <t>Аукцион признан несостоявшимся 16.05.23</t>
  </si>
  <si>
    <t xml:space="preserve"> ул. Лили Карастояновой, 2-5     500/D-708155006</t>
  </si>
  <si>
    <t>10,50</t>
  </si>
  <si>
    <t>ул. Красина, 25                     500/С-30414</t>
  </si>
  <si>
    <t xml:space="preserve">Административные цели (офис), склад, услуги населению (кроме ритуальных), торговый объект (непродовольственная группа товаров), пункт выдачи заказов, бытовые услуги населению и иные виды деятельности возможные на данном объекте. </t>
  </si>
  <si>
    <t>Часть капитального строения. 1-ый этаж. 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t>
  </si>
  <si>
    <t>Коммунальное культурно-спортивное унитарное предприятие "Аква-Минск".  УНП 190230915.                               Тел. +375 17 279 84 26</t>
  </si>
  <si>
    <t>Инвентарный номер  500/D-708166417, 220062, Республика Беларусь, г. Минск, пр-т Победителей, 120-4.</t>
  </si>
  <si>
    <t>Коммунальное культурно-спортивное унитарное предприятие "Аква-Минск".  УНП 190230915.                               Тел. +375 17 279 84 26.</t>
  </si>
  <si>
    <t>Коммунальное культурно-спортивное унитарное предприятие "Аква-Минск". УНП 190230915.                                 Тел. +375 17 279 84 26.</t>
  </si>
  <si>
    <t>Инвентарный номер  500/C-29449, 220095, Республика Беларусь, г. Минск, пр-т Рокоссовского,44</t>
  </si>
  <si>
    <t>Коммунальное культурно-спортивное унитарное предприятие "Аква-Минск".  УНП 190230915.                                 Тел. +375 17 279 84 26.</t>
  </si>
  <si>
    <t>Инвентарный номер  500/C-29449,220095, Республика Беларусь г. Минск, пр-т Рокоссовского,44</t>
  </si>
  <si>
    <t>Инвентарный номер  500/C-29449, 220095, Республика Беларусь, г. Минск, пр-т Рокоссовского,44.</t>
  </si>
  <si>
    <t>2-ой этаж жилого дома. Помещение расположено в здании, являющемся историко-культурной ценностью Республики Беларусь Изолированное нежилое помещение. Вход совместно с жильцами через подъезд жилого дома. Имеется естественное освещение, электроснабжение. Отсутствует водоснабжение, канализация.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 по требованию МЧС установить пожарную сигнализацию, 
Все работы за счет средств арендатора без последующей компенсации
 Не используется с 30.04.21</t>
  </si>
  <si>
    <t xml:space="preserve">под склад </t>
  </si>
  <si>
    <t xml:space="preserve"> г. Минск, 
ул. Радиальная,
11А-2 
ЕГРНИ № 500/D-708145685 (изолированное помещение)
</t>
  </si>
  <si>
    <t>Складирование и хранение товарно-материальных ценностей</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</si>
  <si>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28.06.2023</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</si>
  <si>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30.06.2023</t>
  </si>
  <si>
    <t>Предоставление без аукциона</t>
  </si>
  <si>
    <t xml:space="preserve">Предоставление без аукциона </t>
  </si>
  <si>
    <t xml:space="preserve">Предоставление без аукциона       </t>
  </si>
  <si>
    <t xml:space="preserve">КТУП «Минский Комаровский рынок»  
тел.: (017) 392 20 00;
(033) 630 04 54;
(044)720 45 33
УНП 100150586
</t>
  </si>
  <si>
    <t>Аукцион признан несостоявшимся 25.02.2020</t>
  </si>
  <si>
    <t>УП "Городские бани" УНП 100152109
тел. +375 17 3608641</t>
  </si>
  <si>
    <t>Ауцион признан несостоявшимся 28.06.2022. Не используется с 01.05.2022.</t>
  </si>
  <si>
    <t>Помещение на 3 этаже.
Электроснабжение, естественное и искусственное освещение, отопление.</t>
  </si>
  <si>
    <t>Аукцион признан несостоявшимся 16.06.2023</t>
  </si>
  <si>
    <t>просп. Рокоссовского, 48
500/С-29448</t>
  </si>
  <si>
    <t>Аукцион признан несостоявшимся 28.07.2023</t>
  </si>
  <si>
    <t>г. Минск, ул. В. Хоружей, 8, инв. № 500/С-26940      Часть здания специализированного розничной торговли, подвал, часть помещения № 7.18</t>
  </si>
  <si>
    <t>Часть капитального строения. Подвал отдельно стоящего здания. Имеется: энергоснабжение.Дата освобождения 31.07.2023</t>
  </si>
  <si>
    <t>2-й этаж административно-хозяйственного здания. Часть капитального строения. Вход совместно с другими арендаторами. Имеется: отопление, электроснабжение. Отсутствует естественное освещение. Водоснабжение и канализация в местах общего пользования.
Необходимо: оформление учета электроэнергии в РУП "Минскэнерго" в установленном порядке;
 предоставление доступа для обслуживания Унитарному предприятию по оказанию услуг «А1», проведение ремонта. 
Все мероприятия за счет средств арендатора без последующей компенсации.
Не используется с 21.06.23</t>
  </si>
  <si>
    <t>Аукцион признан несостоявшимся. Протокол от 22.12.2020.</t>
  </si>
  <si>
    <t>Государственное предприятие  «ЖЭУ № 3 Центрального района г. Минска"   
тел.: (017) 363 08 57;
(029) 563 44 39 ;
УНП 192590391</t>
  </si>
  <si>
    <t>Под административные цели – офис (кроме общественных объединений, коллегии адвокатов, центров поддержки предпринимательства), под производственные цели, под розничный торговый объект непродовольственной группы товаров (за исключением одежды и обуви, бывшей в употреблении), под бытовые услуги населению (за исключением медицинских, парикмахерских, прачечных, услуг по химчистке, ритуальных услуг), или другие цели, возможные для размещения на данном объекте по согласованию с арендодателем.</t>
  </si>
  <si>
    <t>Часть изолированного нежилого помещения на 1-м этаже здания жилого дома. Помещение оборудовано электроснабжением, отоплением, водопроводом, канализацией. Имеется естественное и искусственное освещение, общий вход, общий санузел. Помещение обременений не имеет. Победитель аукциона обязан заключить договоры на вывоз твёрдых бытовых отходов, на снабжение электрической энергией, на пользование тепловой энергией, на пользование холодным и горячим водоснабжением и канализацией.</t>
  </si>
  <si>
    <t xml:space="preserve">Аукцион признан несостоявшимся 18.08.2023 </t>
  </si>
  <si>
    <t>Аукцион признан несостоявшимся 18.08.23</t>
  </si>
  <si>
    <t>ул.Голодеда, 8/3-1Н                 500/D-347886</t>
  </si>
  <si>
    <t>Часть капитального строения (подвал,) двухэтажного отдельностоящего здания. Имеется отопление, электроэнергия, санузел общий, естественное освещение отсутсвует. Условия: разработка проекта на электроснабжение, установка электросчетчика, установка пожарной автоматики, текущий ремонт помещения. Все работы за счет средств арендатора без последующей компенсации затрат. Не используется с 03.12.2021</t>
  </si>
  <si>
    <t>Часть капитального строения (2этаж,) двухэтажного отдельностоящего здания. Имеется холодное водоснабжение, отопление, электроэнергия, санузел общий. Условия:  установка пожарной автоматики, текущий ремонт помещения. Все работы за счет средств арендатора без последующей компенсации затрат. Не используется с 28.07.2023</t>
  </si>
  <si>
    <t>85,00</t>
  </si>
  <si>
    <t>1-й год - 1, послед период -подвал- 0,5, 1-й этаж - 2,5</t>
  </si>
  <si>
    <t xml:space="preserve">Под размещение нестационарного объекта общественного питания, нестационарного торгового объекта продовольственной, непродовольственной группы товаров с правом реализации пива </t>
  </si>
  <si>
    <t>г. Минск, сквер по ул. Калиновского, инв.0053456</t>
  </si>
  <si>
    <t>г. Минск, сквер по ул. Калиновского, инв.003961/17</t>
  </si>
  <si>
    <t>г. Минск, сквер по ул. Калиновского, инв.0053453</t>
  </si>
  <si>
    <t xml:space="preserve">Под размещение нестационарного торгового  объекта продовольственной, непродовольственной группы товаров, размещение комплекса детских развлекательных аттракционов </t>
  </si>
  <si>
    <t>п.101.1-й этаж ОСЗ. Вход, коммунальные услуги с другими арендаторами. Требуется ремонт, установка эл.счетчика за счет средств арендатора без компенсациизатрат. Аренда до момента сноса здания. Освобождено 31.01.2022.</t>
  </si>
  <si>
    <t>нежилое помещение.1-й этаж ОСЗ. .Вход, ВиК совместно с другими арендаторами. Отопление имеется, естественное освещение частичное. Требуется ремонт, установка УПА,эл. счетчика за счет средств арендатора без компенсации затрат. Освобождено  02.02.2015</t>
  </si>
  <si>
    <t>нежилое помещение.2-й этаж ОСЗ.Вход, ВиК совместно с другими арендаторами. Отопление имеется, естественное освещение частичное. Требуется ремонт, установка УПА,эл. счетчика за счет средств арендатора без последующей компенсаци затрат. Освобождено 02.02.16</t>
  </si>
  <si>
    <t>1,5  (3 при применении понижающего коэффициента)</t>
  </si>
  <si>
    <t>10,4</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</si>
  <si>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19.09.2023</t>
  </si>
  <si>
    <t>Под любые цели, возможные на данном объекте, кроме объекта общественного питания и ритуальных услуг</t>
  </si>
  <si>
    <r>
      <t xml:space="preserve">Помещения расположены на 1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t>
    </r>
    <r>
      <rPr>
        <u/>
        <sz val="8"/>
        <rFont val="Times New Roman"/>
        <family val="1"/>
        <charset val="204"/>
      </rPr>
      <t>При необходимости арендатора</t>
    </r>
    <r>
      <rPr>
        <sz val="8"/>
        <rFont val="Times New Roman"/>
        <family val="1"/>
        <charset val="204"/>
      </rPr>
      <t xml:space="preserve">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
</t>
    </r>
    <r>
      <rPr>
        <u/>
        <sz val="8"/>
        <rFont val="Times New Roman"/>
        <family val="1"/>
        <charset val="204"/>
      </rPr>
      <t/>
    </r>
  </si>
  <si>
    <t>501,10</t>
  </si>
  <si>
    <t>10,00</t>
  </si>
  <si>
    <t>7,70</t>
  </si>
  <si>
    <t>7,80</t>
  </si>
  <si>
    <t>5,50</t>
  </si>
  <si>
    <t>Аукцион признан несостоявшимся 17.10.2023</t>
  </si>
  <si>
    <r>
      <t xml:space="preserve">Помещения расположены </t>
    </r>
    <r>
      <rPr>
        <u/>
        <sz val="8"/>
        <rFont val="Times New Roman"/>
        <family val="1"/>
        <charset val="204"/>
      </rPr>
      <t>на 3 этаже здания</t>
    </r>
    <r>
      <rPr>
        <sz val="8"/>
        <rFont val="Times New Roman"/>
        <family val="1"/>
        <charset val="204"/>
      </rPr>
      <t xml:space="preserve">.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t>
    </r>
    <r>
      <rPr>
        <u/>
        <sz val="8"/>
        <rFont val="Times New Roman"/>
        <family val="1"/>
        <charset val="204"/>
      </rPr>
      <t>При необходимости арендатора</t>
    </r>
    <r>
      <rPr>
        <sz val="8"/>
        <rFont val="Times New Roman"/>
        <family val="1"/>
        <charset val="204"/>
      </rPr>
      <t xml:space="preserve">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
</t>
    </r>
  </si>
  <si>
    <t>Аукцион признан несостоявшимся 21.11.2023</t>
  </si>
  <si>
    <t>Сдается без аукциона. Возможен договор безвозмездного пользования под обязательства создания новых рабочих</t>
  </si>
  <si>
    <t>Административные цели (офис)</t>
  </si>
  <si>
    <t>Изолированное помещение, расположенно в  подвале жилого дома.  Вход отдельный, совместный с теплоузлом жилого дома. Отсутствует естественное освещение. Имеется электроснабжение, водоснабжение, санузел, отопление. Условия: разработка проекта на электроснабжение, установка электросчетчика с оформлением арендатором в установленном порядке, установка приборов учета воды с дистанционным съемом,  проведение ремонта помещения, установка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01.12.2023</t>
  </si>
  <si>
    <t xml:space="preserve">ул. Ленина, 9, пом. 3Н
500/D-7127825
</t>
  </si>
  <si>
    <t xml:space="preserve">Творческая мастерская </t>
  </si>
  <si>
    <t>2  (3 при применении понижающего коэффициента)</t>
  </si>
  <si>
    <t>117,40</t>
  </si>
  <si>
    <t>0,50</t>
  </si>
  <si>
    <t>1,00</t>
  </si>
  <si>
    <t>0,80</t>
  </si>
  <si>
    <t>1,20</t>
  </si>
  <si>
    <t>28,30</t>
  </si>
  <si>
    <t>40,20</t>
  </si>
  <si>
    <t xml:space="preserve">коэффициент 0,5 - на 2 года , 1,0 - последующие годы </t>
  </si>
  <si>
    <t>1,9; 3 при применении понижающего коэффициента</t>
  </si>
  <si>
    <t>0,50 (3,0 - при применении понижающих коэффициентов)</t>
  </si>
  <si>
    <t>г. Минск, ул. В. Хоружей, 8, инв. № 500/С-26940      Часть здания специализированного розничной торговли, подвал, помещение № 5.3</t>
  </si>
  <si>
    <t>Часть капитального строения. Подвал отдельно стоящего здания. Имеется: энергоснабжение .   Дата освобождения 31.01.2024</t>
  </si>
  <si>
    <t xml:space="preserve">1,0
3,0 (при применении понижающих коэффициентов)
</t>
  </si>
  <si>
    <t>Аукцион признан несостоявшимся 16.01.2024</t>
  </si>
  <si>
    <t>16,30</t>
  </si>
  <si>
    <t xml:space="preserve">УП «Минскзеленстрой»
Тел. 350 19 26;
Договор поручения
№ 31 п-24/23
от 04.01.2024
УНП 190255831
</t>
  </si>
  <si>
    <t>3,00</t>
  </si>
  <si>
    <t>Изолированное помещение. Расположено в подвале жилого дома. Общий вход с жилым подъездом. Имеется  отопление.Условия: разработка проекта на электроснабжение, установка электросчетчика, оформление договора на оплату электроэнергии, проведение ремонта помещения, оборудование пожарной автоматики, заключить договоры с поставщиками коммунальных услуг,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01.10.2020</t>
  </si>
  <si>
    <t xml:space="preserve">Изолированное помещение. Имеется отопление, требуется ремонт, расположено в подвале в 8-ми этажного  жилого дома, наличие транспортной инфраструктуры,электроснабжения, дом телефонизирован, материал стен- кирпич. Условия: установка электросчетчика, оформление арендатором договора на оплату электроэнергии, заключить договоры с поставщиками коммунальных услуг, оборудование охранно-пожарной сигнализации, возмещение арендатором расходов (затрат) арендодателя на капитальный ремонт. Все работы за счет арендатора без последующей компенсации затрат. Не используется с 31.03.2015. </t>
  </si>
  <si>
    <t>Изолированное помещение.Имеется холодная вода, санузел, отопление, требуется ремонт за счет средств арендатора без компенсации затрат,расположено в подвале в 5-ти этажного  жилого дома. Общий вход с жилым подъездом. Отсутствует естественноеосвещение. Наличие, отопления, электроснабжения. Условия: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оборудование охранно-пожарной сигнализации и системы оповещения, возмещение арендатором расходов (затрат) арендодателя на капитальный ремонт. Не используется с 10.02.2015</t>
  </si>
  <si>
    <t>Изолированное помещение, расположено в подвале жилого дома, общий вход с жилым подъездом. Имеется: холодное водоснабжение, санузел, отопление. Отсутствует естественное освещение. Условия: разработка проекта на электроснабжение, установка электросчетчика,  приведение планировочного решения в соответствие с имеющейся технической документацией, ремонт помещения, установка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</si>
  <si>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Итого:</t>
  </si>
  <si>
    <t>ГП "ЖЭУ № 1 Московского района г. Минска", 374 89 74, 374 36 18, УНП 190847332</t>
  </si>
  <si>
    <t>ГУ «Первомайский ФОЦ», УНП 100743106,                    8017-360-20-69</t>
  </si>
  <si>
    <t>Для размещения объекта общественного питания (кафетерий, кофейня) или иные цели возможные на данном объекте при согласовании с арендодателем.</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</si>
  <si>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29.02.2024</t>
  </si>
  <si>
    <t xml:space="preserve">КТУП «Минский Комаровский рынок»  
тел.: (017) 399 21 00;
(029) 643 07 95
УНП 100150586
</t>
  </si>
  <si>
    <t>ул.Никифорова,12-1,        500/D-708164034</t>
  </si>
  <si>
    <t>Под складирование и хранение товарно-материальных ценностей</t>
  </si>
  <si>
    <t>ул. Старовиленская, 10
500/С-2171</t>
  </si>
  <si>
    <t xml:space="preserve">Государственное предприятие  "МГЦН"
тел. (017) 355 80 46,                                8(029)146 69 65                         УНП 190398583   </t>
  </si>
  <si>
    <t>Республика Беларусь, г.Минск, пр-д Ташкентский, дом 5, часть здания специализированного розничной торговли инвентарный номер ЕГРНИ 500/С-27182, помещение №10* (*согласно экспликации)</t>
  </si>
  <si>
    <t>Оказание бытовых услуг (кроме ритуальных), иные цели, возможные на данных площадях</t>
  </si>
  <si>
    <t>На 2 этаже физкультурно-оздоровительного центра. Вход и санузел - совместные с другими арендаторами .Имеется естественное освещение, отопление,электроснабжение,пожарная сигнализация.Арендатор возмещает расходы (затраты) арендодателя на капитальный ремонт, эксплуатационные и иные  расходы.Срок аренды - 2 года</t>
  </si>
  <si>
    <t>На 1 этаже физкультурно-оздоровительного центра. Вход-совместный с другими арендаторами.  Имеется естественное освещение, отопление,электроснабжение,пожарная сигнализация, отдельный санузел.Арендатор возмещает расходы (затраты) арендодателя на капитальный ремонт, эксплуатационные и иные  расходы. Срок аренды - 2 года</t>
  </si>
  <si>
    <t>На 2 этаже физкультурно-оздоровительного центра. Вход и санузел - совместные с другими арендаторами .Имеется естественное освещение,водопровод, отопление,электроснабжение,пожарная сигнализация.Арендатор возмещает расходы (затраты) арендодателя на капитальный ремонт, эксплуатационные и иные  расходы. Срок аренды - 3 года</t>
  </si>
  <si>
    <t xml:space="preserve">г.Минск,                                       ул. Карбышева, 13-2                        500/D-70791488
</t>
  </si>
  <si>
    <t xml:space="preserve">г.Минск,                                       ул .Карбышева, 13-2                        500/D-70791488
</t>
  </si>
  <si>
    <t>Аукцион признан несостоявшимся 26.03.24</t>
  </si>
  <si>
    <t>Изолированное помещение на первом этаже жилого дома. Имеется отопление, естественное освещение, санузел, вход через подъезд жилого дома. Требуется оформление арендатора в РУП "Минскэнерго", УП "Минскводоканал",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</si>
  <si>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 xml:space="preserve">ул. Я. Лучины, 14, пом.34
500/D-978808917
</t>
  </si>
  <si>
    <t>0,35 БАВ за 1 кв.м</t>
  </si>
  <si>
    <t>По предварительному согласованию с арендодателем под все возможные цели</t>
  </si>
  <si>
    <t>0,3 ( 3 при применении понижающих коэффициентов)</t>
  </si>
  <si>
    <t xml:space="preserve">Изолированное нежилoе помещение, расположенное на первом этаже жилого дома (307,8 кв.м) и в подвале жилого дома (174,9 кв.м). Год постройки 1961. На первом этаже  расположены девять складских помещений (12,4; 56,1; 9,8; 14,2; 61,0; 16,9;8,9; 11,7; 17,4), два кабинета (8,1; 10,3), имеются естественное и искусственное освещение, централоное отопление, холодное водоснабжение, канализация, рампа, отдельный вход. В подвальном помещении шесть складских помещений (7,0; 17,3; 7,4; 4,3; 9,4; 15,1), холодное водоснабжение, канализация, санузел. Текущий ремонт проводится за счет средств арендатора без последующей компенсации затрат                                                      </t>
  </si>
  <si>
    <t>Административные цели (офис), размещение руководства и специалистов (офис)</t>
  </si>
  <si>
    <t xml:space="preserve">Сдача в аренду без аукциона  </t>
  </si>
  <si>
    <t>Помещение на 3-м этаже административного корпуса. Есть электроснабжение, естественное освещение. Водоснабжение, санузел на этаже. Вход в помещение с этажа.</t>
  </si>
  <si>
    <t>1,0 (3,0 при применении понижающих коэффициентов)</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</si>
  <si>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13.04.2024.  </t>
  </si>
  <si>
    <t>Часть капитального строения. Подвал отдельно стоящего здания. Имеется: энергоснабжение .   Дата освобождения 31.03.2024</t>
  </si>
  <si>
    <t>г. Минск, ул. В. Хоружей, 8, инв. № 500/С-26940      Часть здания специализированного розничной торговли, подвал, помещение № 7.20</t>
  </si>
  <si>
    <t>Аукцион признан несостоявшимся 20.03.2024</t>
  </si>
  <si>
    <t xml:space="preserve">Сдача в аренду без аукциона.                                                                                          Не используется с 01.05.2024.   </t>
  </si>
  <si>
    <t>Коэффициент спроса к базовым ставкам для населенных пунктов (от 0,3 до 3)   или размер договорной арендной платы в БАВ</t>
  </si>
  <si>
    <t>Сведения об объектах, предлагаемых к сдаче в аренду</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</si>
  <si>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12.05.2024.</t>
  </si>
  <si>
    <t>аукцион признан несостоявшимся 25.04.2024</t>
  </si>
  <si>
    <t>4,00</t>
  </si>
  <si>
    <t>ул. М.Богдановича,            1-1 (изолированное помещение № 1 с инвентарным номером 500/D-7988210798)</t>
  </si>
  <si>
    <t>УП "ЖРЭО Ленинского района г.Минска", УНП 100301806,    тел. +375 17 396 06 47</t>
  </si>
  <si>
    <t>3.0</t>
  </si>
  <si>
    <t>г. Минск,  ул. Жилуновича, 18-1Н                                  500/D-707945184</t>
  </si>
  <si>
    <t>1,00 при применении понижающих коэффициентов -3</t>
  </si>
  <si>
    <t>1,00 при применении понижающих коэффициентов - 3</t>
  </si>
  <si>
    <t>1,00 при применении 0,1-3</t>
  </si>
  <si>
    <t>1,00 при применении 0,1- коэф. 3</t>
  </si>
  <si>
    <t>ул. Корженевского, 25-9
500/D-708171829</t>
  </si>
  <si>
    <t>ул. Ленинградская, д.1, пом.5Н
500/D-7023311</t>
  </si>
  <si>
    <t>Аукцион признан несостоявшимся  28.05.2024</t>
  </si>
  <si>
    <t>0,50 3,0 - при применении понижающих коэффициентов</t>
  </si>
  <si>
    <t>ул. Кульман, 5-1    500/D-698483</t>
  </si>
  <si>
    <t>67,00</t>
  </si>
  <si>
    <t>1,00; 3,00 - при применении понижающего коэффициента</t>
  </si>
  <si>
    <t>г. Минск ул. Ефросиньи Полоцкой, 4/10
Здание специализиро-ванное автомобильного транспорта
Инв. 500/C-46594  (бух. 5065)</t>
  </si>
  <si>
    <t xml:space="preserve">2,1
3,0 (при применении понижающих коэффициентов)
</t>
  </si>
  <si>
    <t xml:space="preserve">Изолированное помещение расположено в подвале здания.  Частично с естественным освещением, без отопления, Вход отдельный. Требуется проведение текущего ремонта за счет средств арендатора, без последующей компенсации стоимости.  Здание расположено в центральной части города в границах историко-культурной ценности категории "1" - "Исторический центр г. Минска".                                                                                                                                                                                                                                                                                                                       </t>
  </si>
  <si>
    <t xml:space="preserve"> Государственное предприятие «Чижовский рынок», тел.(017) 270 11 52, (033) 650 79 64,                    УНП 101452539</t>
  </si>
  <si>
    <t>ул. Есенина, 35/3-8, № 500/D-708177721</t>
  </si>
  <si>
    <t>ул. Славинского, 45    500/D-704749 (№ 1)</t>
  </si>
  <si>
    <t xml:space="preserve">Филиал  "Курасовщинский рынок" Здание сезонного колхозного рынка со складами  220108 ул.Корженевского, 2 г. Минск инвентарный № 500/С-27232  
помещение № 2.2
</t>
  </si>
  <si>
    <t xml:space="preserve">Часть капитального строения. Помещение, наличие энергоснабжения, отдельный вход, не используется с 01.07.2024. </t>
  </si>
  <si>
    <t>1,5 (3,0 при применении понижающего коэффициента)</t>
  </si>
  <si>
    <t>1,0;3,0 - при применении понижающего коэффициента</t>
  </si>
  <si>
    <t xml:space="preserve">Административные помещения на втором этаже настоящего административного здания, состоящие из:  бытовое помещение   № 43 (34,5  м).  Имеется естественное освещение. Электроснабжение, отопление и вход совместно с другими арендаторами. Требуется косметический ремонт. Все работы за счет средств арендатора без последующей компенсации затрат. </t>
  </si>
  <si>
    <t>Аукцион признан несостоявшимся 24.10.2023</t>
  </si>
  <si>
    <t xml:space="preserve">Государственное производственное объединение «Минскстрой», 
(017) 327 65 53, 
+375 29 175 50 13
УНП 100071325
</t>
  </si>
  <si>
    <t xml:space="preserve">просп. Независимости, 18 5Н (часть нежилого помещения)
500/D-692693
</t>
  </si>
  <si>
    <t>ул. Фроликова,19-65,  500/D-708032781</t>
  </si>
  <si>
    <t>1,2; 3,0 (при применении понижающего коэффициента)</t>
  </si>
  <si>
    <t>УП "Киновидеопрокат" Мингорисполкома
тел. 365-20-37, 365-49-20,                 УНП 100253353</t>
  </si>
  <si>
    <t>ул. Калинина, 16    500/D-7116687 (1Н)</t>
  </si>
  <si>
    <t>ул. Калиновского, 21    500/D-7062414 (1Н)</t>
  </si>
  <si>
    <t>административные цели, иные виды деятельности, возможные на данном объекте (кроме объектов обществ. питания), оказание услуг (кроме ритуальных и бытовых)</t>
  </si>
  <si>
    <t>ул. Калиновского, 55 -9  500/D-798792176 (9)</t>
  </si>
  <si>
    <t>ул. Калиновского, 55    500/D-798792174 (7)</t>
  </si>
  <si>
    <t>ул. Калиновского, 55    500/D-798792176 (9)</t>
  </si>
  <si>
    <t>ул. Калиновского, 55    500/D-978816362 (12)</t>
  </si>
  <si>
    <t>ул. Калиновского, 55    500/D-978828181 (13) 500/D-798792176 (9)</t>
  </si>
  <si>
    <t>пер. Кузьмы Чорного, 3    500/D-7027457 (1Н)</t>
  </si>
  <si>
    <t>пр-т Независимости, 123    500/D-7026497 (2)</t>
  </si>
  <si>
    <t>пр-т Независимости, 123/3    500/D-70773766 (1Н)</t>
  </si>
  <si>
    <t>1,50 подвал -0,5, при применении пониж. коэф-в 1-й этаж -3, подвал --1</t>
  </si>
  <si>
    <t>пр-т Независимости, 145    500/D-7094336 (пом. 2Н)</t>
  </si>
  <si>
    <t>ул. Руссиянова, 13/2    500/D-70775540 (1н)</t>
  </si>
  <si>
    <t>ул. Садовая, 8    500/D-1000307 (1Н)</t>
  </si>
  <si>
    <t>ул. Стебенева, 2/4
(административно-хозяйственное здание инв.№ 500/С-37033)</t>
  </si>
  <si>
    <t>ул.Промышленная, 24
(здание административного корпуса 
инв.№ 500/С-31274)</t>
  </si>
  <si>
    <t>0,3 БАВ х 1 кв.м</t>
  </si>
  <si>
    <t xml:space="preserve">Минская обл. Минский р-н, Могилёвское шоссе, 10-й км, р-н д. Большой Тростенец (открытая площадка с покрытием)
</t>
  </si>
  <si>
    <t>ул. К.Либкнехта 43/1, (здание хранилищ, инв. № 500/С-29213)</t>
  </si>
  <si>
    <t xml:space="preserve">Склад </t>
  </si>
  <si>
    <t xml:space="preserve">Сдача в  аренду. Аукцион от 28.05.2024  № 375  признан несостоявшимся </t>
  </si>
  <si>
    <t>г.Минск, ул.Куприянова, 19 инв.№ 500/D-70794609</t>
  </si>
  <si>
    <t>2,0, (3,0 при применении понижающего коэффициента)</t>
  </si>
  <si>
    <t>Помещение на 2-м этаже административного корпуса. Есть электроснабжение, естественное освещение. Водоснабжение, санузел на этаже. Вход в помещение с этажа.</t>
  </si>
  <si>
    <t>Аукцион признан несостоявшимся 13.08.24</t>
  </si>
  <si>
    <t>Без проведения аукциона</t>
  </si>
  <si>
    <t>1,0 или 3,00 (при применении понижающего коэффициента)</t>
  </si>
  <si>
    <t>1 или 3,00 (при применении понижающего коэффициента)</t>
  </si>
  <si>
    <t>Под административные цели , под услуги населению, возможные на данном объекте (кроме медицинских услуг, парикмахерских, прачечных, услуг по химчистке), а также кроме объектов общественного питания</t>
  </si>
  <si>
    <t>Аукцион признан несостоявшимся 17.09.24</t>
  </si>
  <si>
    <t>16,40</t>
  </si>
  <si>
    <t>ул. Толбухина, 16    500/D-707950505 (2Н)</t>
  </si>
  <si>
    <t>32,10</t>
  </si>
  <si>
    <t>Аукцион признан несостоявшимся 24.09.2024.</t>
  </si>
  <si>
    <t>Изолированное помещение в подвале жилого дома рядом с теплоузлом. Вход в помещение через подъезд жилого дома. Имеется отопление, водоснабжение, канализация, естественное освещение. Требуется ремонт помещения с заменой напольного покрытия, оформление в РУП "Минскэнерго", УП "Минскводоканал",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</si>
  <si>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ул. Максима Богдановича, 102 -3н  500/D-70778493</t>
  </si>
  <si>
    <t>51,30</t>
  </si>
  <si>
    <r>
      <t xml:space="preserve">В период функционирования нестационарных сезонных объектов </t>
    </r>
    <r>
      <rPr>
        <b/>
        <sz val="8"/>
        <rFont val="Times New Roman"/>
        <family val="1"/>
        <charset val="204"/>
      </rPr>
      <t>0,9</t>
    </r>
    <r>
      <rPr>
        <sz val="8"/>
        <rFont val="Times New Roman"/>
        <family val="1"/>
        <charset val="204"/>
      </rPr>
      <t xml:space="preserve"> БАВ за 1 кв.м,   в период прекращения эксплуатации оборудования, а также в период монтажа, демонтажа оборудования </t>
    </r>
    <r>
      <rPr>
        <b/>
        <sz val="8"/>
        <rFont val="Times New Roman"/>
        <family val="1"/>
        <charset val="204"/>
      </rPr>
      <t xml:space="preserve"> 0,5</t>
    </r>
    <r>
      <rPr>
        <sz val="8"/>
        <rFont val="Times New Roman"/>
        <family val="1"/>
        <charset val="204"/>
      </rPr>
      <t xml:space="preserve"> БАВ за 1 кв.м.</t>
    </r>
  </si>
  <si>
    <r>
      <t xml:space="preserve">В период функционирования нестационарных сезонных объектов </t>
    </r>
    <r>
      <rPr>
        <b/>
        <sz val="8"/>
        <rFont val="Times New Roman"/>
        <family val="1"/>
        <charset val="204"/>
      </rPr>
      <t>0,9</t>
    </r>
    <r>
      <rPr>
        <sz val="8"/>
        <rFont val="Times New Roman"/>
        <family val="1"/>
        <charset val="204"/>
      </rPr>
      <t xml:space="preserve"> БАВ  за 1 кв.м,   в период прекращения эксплуатации оборудования, а также в период монтажа, демонтажа оборудования </t>
    </r>
    <r>
      <rPr>
        <b/>
        <sz val="8"/>
        <rFont val="Times New Roman"/>
        <family val="1"/>
        <charset val="204"/>
      </rPr>
      <t xml:space="preserve"> 0,5</t>
    </r>
    <r>
      <rPr>
        <sz val="8"/>
        <rFont val="Times New Roman"/>
        <family val="1"/>
        <charset val="204"/>
      </rPr>
      <t xml:space="preserve"> БАВ за 1 кв.м.</t>
    </r>
  </si>
  <si>
    <t>71,40</t>
  </si>
  <si>
    <t>Аукцион признан несостоявшимся 21.07.2022.                            Не используется с 25.05.2022.</t>
  </si>
  <si>
    <t xml:space="preserve"> Аукцион признан несостоявшимся 16.01.2024.                                                                         Не используется с 01.04.2023. </t>
  </si>
  <si>
    <t>Государственное предприятие "Минсктранс" филиал "Автобусный парк №5",  тел. 378-96-89                  УНП 102299394</t>
  </si>
  <si>
    <t>Часть изолированного помешения, расположенного  на первом этаже жилого дома с  отдельным  входом. Имеется электроснабжение, холодное и горячее водоснабжение, санузел, отопление, естественное освещение. Условия: установка приборов учета воды с дистанционным съемом; разработать проект и установить прибор учета электрической энергии; установка пожарной автоматики; текущий ремонт;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02.07.2022</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</si>
  <si>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16.11.2024</t>
  </si>
  <si>
    <t xml:space="preserve">Филиал  "Курасовщинский рынок" Здание сезонного колхозного рынка со складами  220108 ул.Корженевского, 2 г. Минск инвентарный № 500/С-27232  
помещение № 2.1
</t>
  </si>
  <si>
    <t>Часть капитального строения. Помещение, наличие энергоснабжения, отдельный вход. Дата освобождения 31.10.2024.</t>
  </si>
  <si>
    <t xml:space="preserve">Сдача в  аренду. Аукцион от 24.09.2024  № 380  признан несостоявшимся </t>
  </si>
  <si>
    <t>Филиал N 2 коммунального унитарного предприятия "Минский городской центр недвижимости", УНП 102386187,
тел. 302 40 12, 373 83 24</t>
  </si>
  <si>
    <t>1,00 (3,0 - при применении понижающих коэффициентов)</t>
  </si>
  <si>
    <t>Нежилое помещение, расположенное в подвале жилого 5-ти этажного дома. Имеется естественное освещение, санузел, отопление, электроснабжение. Требуется ремонт за счет средств арендатора без компенсации затрат. Условия: оборудование отдельного входа, разработка проекта и оформление договора на оплату электроэнергии, установка электросчетчика, установка пожарной автоматики.  Не используется с 26.09.2018</t>
  </si>
  <si>
    <t>Часть изолированного нежилого помещения, расположенного в подвале 9-ти этажного жилого дома с  отдельным входом. Наличие отопления, энергоснабжения, транспортной инфраструктуры. Требуется ремонт за счет средств арендатора без компенсации затрат.  Условия: разработка проекта, установка электросчетчика, оформление арендатором договора на оплату электроэнергии,  установка пожарной автоматики, заключить договоры с  поставщиками коммунальных услуг.  Не используется с 01.08.2015</t>
  </si>
  <si>
    <t>ул.Короля, 11-1Н, 500/D-70774256</t>
  </si>
  <si>
    <t>1,2 (3,0-при применении понижающих коэффициентов)</t>
  </si>
  <si>
    <t>Изолированное помещение, расположенное в подвале жилого дома, отдельный   вход.   Имеется   отопление, холодное и горячее водоснабжение, санузел, электроснабжение, естественное освещение. Условия:  установка пожарной автоматики, ремонт при необходимости.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24.10.2024</t>
  </si>
  <si>
    <t>Изолированное помещение.Имеется отдельный вход, холодная вода, санузел, отопление, требуется ремонт за счет средств арендатора без компенсации затрат,расположено в подвале в 5-ти этажного  жилого  дома, наличие транспортной инфраструктуры. Условия:  разработка проекта и оформление договора на оплату электроэнергии , установка электросчетчика, 
- установка автоматической пожарной сигнализации и системы оповещения Не используется с 24.09.2018</t>
  </si>
  <si>
    <t>Изолированное помещение.Имеется холодная вода, горячая вода, санузел, отопление, требуется ремонт за счет средств арендатора без компенсации затрат,подвал в 4-ех этажном жилом доме, наличие транспортной инфраструктуры, отопления, водоснабжения, канализации, электроснабжения, дом телефонизирован, материал стен-кирпич. Условия: разработка проекта,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установка автоматической пожарной сигнализации и системы оповещения, возмещение арендатором расходов (затрат) арендодателя на капитальный ремонт. Не используется с 07.06.2016</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</si>
  <si>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28.10.2021</t>
  </si>
  <si>
    <t xml:space="preserve">Подвал жилого дома. Изолированное нежилое помещение. Имеется: отопление, электроснабжение. Отсутствует: естественное освещение, Имеется отдельный вход. Помещение разделено на боксы разной площадью.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-заключить договора о возложении обязанностей на третье лицо по оплате за коммунальные услуги. 
-по требованию МЧС установить пожарную сигнализацию. 
Все работы за счет средств арендатора без последующей компенсации.
Не используется с  23.10.2024.
</t>
  </si>
  <si>
    <t>УП "ЖРЭО Центрального района г.Минска", УНП 100055817,
тел. 395-89-25, 044-533-69-00</t>
  </si>
  <si>
    <t>творческая мастерская, административные цели</t>
  </si>
  <si>
    <t>г. Минск, ул. Герасименко, 22/2, Инв. 500/D-699921</t>
  </si>
  <si>
    <t>под административные цели, оказание услуг (кроме медицинских и ритуальных)</t>
  </si>
  <si>
    <t>Аукцион признан несостоявшимся 20.07.2023 г.</t>
  </si>
  <si>
    <t>г. Минск, ул. Немига 10-1Н
Инвентарный номер 500/D-695175</t>
  </si>
  <si>
    <t>Под административные цели.</t>
  </si>
  <si>
    <t>Аукцион признан несостоявшимся.     17.10.2023</t>
  </si>
  <si>
    <t>Под офисное помещение</t>
  </si>
  <si>
    <t>Аукцион признан несостоявшимся.                             27.09.2022</t>
  </si>
  <si>
    <t xml:space="preserve">Коммерческое помещение № 10. Семейно развлекательный центр. Игровая зона для детей (на 9 человек) Помещения №95, VIII. 220030, г.Минск, ул. Кирова, 8/6  </t>
  </si>
  <si>
    <t xml:space="preserve">Кафетерий. Помещения № 59,60. 220030, г.Минск, ул. Кирова, 8/6  </t>
  </si>
  <si>
    <t>Комментаторская кабина № 74 (по техпаспорту № 5).                                   220030, г. Минск, ул. Кирова, 8/6</t>
  </si>
  <si>
    <t xml:space="preserve">Детская комната. Помещение № 81. 220030, г.Минск, ул. Кирова, 8/6  </t>
  </si>
  <si>
    <t>Информация</t>
  </si>
  <si>
    <t>2,2 (3,0 при применении понижающего коэффициента)</t>
  </si>
  <si>
    <t>Государственное учреждение физической культуры и спорта "Клуб по хоккею на траве "Минск"
УНП 191040303
тел. +375 17 317-84-99,
+375 17 322-63-14.</t>
  </si>
  <si>
    <t xml:space="preserve"> ул. Куйбышева, д.75, пом. 4Н, 500/D-70778495</t>
  </si>
  <si>
    <t xml:space="preserve">Административные цели (офис), склад, услуги населению, пункт выдачи заказов интернет-магазина,  иные виды деятельности (кроме запрещенных в жилых домах),  возможные на данном объекте </t>
  </si>
  <si>
    <r>
      <t>Изолированное нежилое помещение. 1 -ый этаж в жилом доме. Отдельный вход. Имеется естественное освещение,электроснабжение, отопление, водоотведение (общего пользования).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t>
    </r>
    <r>
      <rPr>
        <sz val="8"/>
        <color rgb="FFFF0000"/>
        <rFont val="Times New Roman"/>
        <family val="1"/>
        <charset val="204"/>
      </rPr>
      <t xml:space="preserve"> </t>
    </r>
    <r>
      <rPr>
        <sz val="8"/>
        <rFont val="Times New Roman"/>
        <family val="1"/>
        <charset val="204"/>
      </rPr>
      <t>оборудование установками пожарной автоматики. На вывоз твердо-бытовых отходов арендатор заключает отдельный договор с сответствующей организацией.  Все проектные и ремонтные работы, технические и организационные мероприятия, а также работы, связанные с перепрофилированием помещения проводятся за счет средств Арендатора без последующей компенсации затрат. Срок аренды- 3 года.</t>
    </r>
  </si>
  <si>
    <t>Государственное учреждение физической культуры и спорта "Баскетбольный клуб "Минск-2006"УНП 190699106, +37517260-42-51, +37517379-91-73</t>
  </si>
  <si>
    <t xml:space="preserve"> ул. Уральская, 3а                             500/1312-7929</t>
  </si>
  <si>
    <t xml:space="preserve">3,0;                           </t>
  </si>
  <si>
    <t>Изолированное нежилое помещение. 1 -ый этаж . Имеется естественное освещение,электроснабжение, отопление.  Имеется снузел с душевой кабиной, кондиционер, мебель. Ремонт не требуется. Телефон, интернет. Срок аренды - 3 года</t>
  </si>
  <si>
    <t>1,5 или 3,00 (при применении понижающего коэффициента)</t>
  </si>
  <si>
    <t>ул. Иосифа Гошкевича, 10-5    500/C-41148</t>
  </si>
  <si>
    <t>ул. Плеханова, 68, корп.4-1Н
500/D-7127454</t>
  </si>
  <si>
    <t>3,0</t>
  </si>
  <si>
    <t>ул. Голодеда, 7/2                     500/С-24635</t>
  </si>
  <si>
    <t>ул. Жилуновича, 43-2Н             500/D-7114035</t>
  </si>
  <si>
    <t xml:space="preserve"> ул. Одесская , д.34-3               500/D-107326</t>
  </si>
  <si>
    <t xml:space="preserve"> ул. Омельянюка, 15-33            500/D-708124304</t>
  </si>
  <si>
    <t>1,5; 3,0 - при применении понижающего коэффициента</t>
  </si>
  <si>
    <t>пом. 13, часть пом. 9.3-й этаж ОСЗ. Вход совместно с другими арендаторами. Отопление отсутствует, водоснабжение и канализация имеется.Требуется ремонт, установка эл.счётчика, пожарной автоматики,приборов учета воды с дистанционным съемом показаний за счет средств арендатора без компенсации затрат. Освобождено 12.03.2021</t>
  </si>
  <si>
    <t>2,00</t>
  </si>
  <si>
    <t>г. Минск, ул. В. Хоружей, 8/6, инв. № 500/С-62792      Часть здания склада, помещение № 65.2</t>
  </si>
  <si>
    <t>ул. Пугачевская, 1,                 500/С-7317</t>
  </si>
  <si>
    <t xml:space="preserve">Помещение  на 1эт.общежития, вход общий с арендаторами отдельно от общежития, имеется отопление, освещение, санузел  совместно с другими арендаторами. </t>
  </si>
  <si>
    <t xml:space="preserve">Три смежных помещения 19,6 м2, 14,8 м2, 28,8 м2,   на 1эт. общежития, вход общий с арендаторами отдельно от общежития, имеется отопление, освещение, санузел  совместно с другими арендаторами. </t>
  </si>
  <si>
    <t>г.Минск, пр-т Машерова, д. 20, 500/С-9151</t>
  </si>
  <si>
    <t>Помещение на 1-м эт. здания общежития. Имеется естественное освещение, электричество, отопление. Вход и санузел совместно с другими арендаторами. При необходимости все работы производятся за счет средств арендатора, без последующей компенсации затрат.</t>
  </si>
  <si>
    <t>ул. К.Либкнехта 43/5 (здание специализированное иного назначения, инв. № 500/С-29097)</t>
  </si>
  <si>
    <t>Часть капитального строения.  Вход отдельный. Имеется электроснабжение, водоснабжение. Отсутствует отопление.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01.01.2025</t>
  </si>
  <si>
    <t>Аукцион признан несостоявшимся 24.12.2024</t>
  </si>
  <si>
    <t>75,20</t>
  </si>
  <si>
    <t>Коммунальное унитарное предприятие "Минские городские общежития"                УНП 100028877  +375 17 373-16-57</t>
  </si>
  <si>
    <t>8,30</t>
  </si>
  <si>
    <t>19,20</t>
  </si>
  <si>
    <t>Подвал жилого дома. Часть изолированного нежилого помещения. Вход совместно с другими арендаторами. Отсутствует: естественное освещение, водоснабжение. Необходимо: оформление учета в РУП «Минскэнерго», заключить договора о возложении обязанностей на третье лицо по оплате за коммунальные услуги, 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Часть помещения не используется с 10.12.2024.</t>
  </si>
  <si>
    <t xml:space="preserve">ул. Полевая, 28-3Н
500/D-70613094
</t>
  </si>
  <si>
    <t xml:space="preserve">Часть нежилого помещения, подвал жилого дома. Вход совместно с другими арендаторами. Имеется электроснабжение. Требуется ремонт. Необходимо оформить учет в РУП «Минскэнерго», по требованию МЧС установить пожарную сигнализацию. Все работы за счет средств арендатора без компенсации затрат. 
Не используется с 09.12.2024.
</t>
  </si>
  <si>
    <t xml:space="preserve">Помещения расположены  в  цокольном этаже здания: зал площадью                                                               357,7 м кв., холл 49,4 м кв., гардероб, санузлы. Имеется водоснабжение, отопление. Помещения требуют проведения за счет средств арендатора без последующей компенсации затрат ремонтных работ с частичной установкой дверей и сантехпосуды. Отдельный вход в помещение. Здание расположено в центральной части города в границах историко-культурной ценности категории "1" - "Исторический центр г. Минска".                                                                                                                             
</t>
  </si>
  <si>
    <t>ул.Менделеева,6-1Н 500/D-70787232</t>
  </si>
  <si>
    <t>Административные и  иные цели, возможные на данном объекте аренды</t>
  </si>
  <si>
    <t>административные цели, услуги населению, иные цели, возможные на данном объекте аренды</t>
  </si>
  <si>
    <r>
      <t xml:space="preserve">В период функционирования нестационарных сезонных объектов </t>
    </r>
    <r>
      <rPr>
        <b/>
        <sz val="8"/>
        <rFont val="Times New Roman"/>
        <family val="1"/>
        <charset val="204"/>
      </rPr>
      <t xml:space="preserve">0,9 </t>
    </r>
    <r>
      <rPr>
        <sz val="8"/>
        <rFont val="Times New Roman"/>
        <family val="1"/>
        <charset val="204"/>
      </rPr>
      <t xml:space="preserve">БАВ за 1 кв.м (45 кв.м), в период прекращения эксплуатации оборудования (13 кв.м (домик-сота) при условии освобождения оставшейся площади от иного  оборудования), а также в период монтажа, демонтажа оборудования (45 кв.м) </t>
    </r>
    <r>
      <rPr>
        <b/>
        <sz val="8"/>
        <rFont val="Times New Roman"/>
        <family val="1"/>
        <charset val="204"/>
      </rPr>
      <t>0,5</t>
    </r>
    <r>
      <rPr>
        <sz val="8"/>
        <rFont val="Times New Roman"/>
        <family val="1"/>
        <charset val="204"/>
      </rPr>
      <t xml:space="preserve"> БАВ за           1 кв.м.</t>
    </r>
  </si>
  <si>
    <r>
      <t xml:space="preserve">В период функционирования нестационарных сезонных объектов </t>
    </r>
    <r>
      <rPr>
        <b/>
        <sz val="8"/>
        <rFont val="Times New Roman"/>
        <family val="1"/>
        <charset val="204"/>
      </rPr>
      <t xml:space="preserve">0,9 </t>
    </r>
    <r>
      <rPr>
        <sz val="8"/>
        <rFont val="Times New Roman"/>
        <family val="1"/>
        <charset val="204"/>
      </rPr>
      <t xml:space="preserve">БАВ за 1 кв.м (45 кв.м), в период прекращения эксплуатации оборудования (13 кв.м (домик-сота) при условии освобождения оставшейся площади от иного  оборудования), а также в период монтажа, демонтажа оборудования (45 кв.м) </t>
    </r>
    <r>
      <rPr>
        <b/>
        <sz val="8"/>
        <rFont val="Times New Roman"/>
        <family val="1"/>
        <charset val="204"/>
      </rPr>
      <t>0,5</t>
    </r>
    <r>
      <rPr>
        <sz val="8"/>
        <rFont val="Times New Roman"/>
        <family val="1"/>
        <charset val="204"/>
      </rPr>
      <t xml:space="preserve"> БАВ за            1 кв.м.</t>
    </r>
  </si>
  <si>
    <t>Под административные цели , под услуги населению, возможные на данном объекте аренды (кроме медицинских услуг, парикмахерских, прачечных, услуг по химчистке, услуг по  общественному  питанию)</t>
  </si>
  <si>
    <t>31,40</t>
  </si>
  <si>
    <t>0,70;  3,0 - при применении понижающего коэффициента</t>
  </si>
  <si>
    <t>0,70; 3,0 - при применении понижающего коэффициента</t>
  </si>
  <si>
    <t>10,10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</si>
  <si>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31.01.2025</t>
  </si>
  <si>
    <t xml:space="preserve">ул. К.Маркса, 26-2Н
500/D-70773342
</t>
  </si>
  <si>
    <t>Под склад и иные цели возможные на данном объекте аренды в жилом доме</t>
  </si>
  <si>
    <t xml:space="preserve">Подвал жилого дома. Изолированное нежилое помещение. Имеется: отопление, электроснабжение.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 Все работы за счет средств арендатора без последующей компенсации.
Свободно с  15.01.2025.
</t>
  </si>
  <si>
    <t xml:space="preserve">Аукцион признан несостоявшимся 21.01.2025. Не используется с 19.11.2024г. </t>
  </si>
  <si>
    <t>Административные цели (офис), услуги населению (кроме ритуальных услуг, общественного питания, торгового объекта) и иные цели возможные на данном объекте аренды. Без права оформления юридического адреса.</t>
  </si>
  <si>
    <t xml:space="preserve">Помещения № 19-43 в здании административно-бытового корпуса  расположены на цокольном этаже здания. Общий вход с арендодателем. Имеется:  электроснабжение. Имеется возможность подключения холодного  водоснабжения и канализации. Отсутствует отопление,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Установка арендатором приборов учета водоснабжения, пожарной сигнализации без компенсации затрат арендодателем.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</si>
  <si>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50  расположено на  первом этаже здания. Общий вход с арендодателем. Имеется:  электроснабжение.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</si>
  <si>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56  расположено на  первом этаже здания. Общий вход с арендодателем. Имеется:  электроснабжение.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</si>
  <si>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58  расположено на  первом этаже здания. Общий вход с арендодателем.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</si>
  <si>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59  расположено на  первом этаже здания. Общий вход с арендодателем. Проход через смежное помещение.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</si>
  <si>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60  расположено на  первом этаже здания. Общий вход с арендодателем. Проход через смежное помещение.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</si>
  <si>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Помещения № 94-105 в здании административно-бытового корпуса  расположены на 2-ом этаже здания. Общий вход с арендодателем. Имеется:  электроснабжение. Имеется возможность подключения холодного  водоснабжения и канализации. Отсутствует отопление,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Установка арендатором приборов учета водоснабжения, пожарной сигнализации без компенсации затрат арендодателем.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</si>
  <si>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Подземный пешеходный переход по адресу: г.Минск,                      пр. Независимости около дома № 78. Регистрационное удостоверение                         № 0001/231 </t>
  </si>
  <si>
    <t>Под торговый объект (продовольственная и (или) непродовольственная группы товаров) и иные цели, возможные на данном объекте аренды, с учетом требований санитарных и противопожарных норм (кроме объекта общественного питания)</t>
  </si>
  <si>
    <t xml:space="preserve">Подземный пешеходный переход по адресу: г.Минск,                      пр. Независимости около дома № 78. Регистрационное удостоверение                       № 0001/231 </t>
  </si>
  <si>
    <t xml:space="preserve">Под административные цели (офис) и иные цели, возможные на данном объекте </t>
  </si>
  <si>
    <t>ул. Кузьмы Чорного, 33В    500/С-51608</t>
  </si>
  <si>
    <t>90,00</t>
  </si>
  <si>
    <t>административные цели, иные цели, возможные на данном объекте аренды</t>
  </si>
  <si>
    <t>Административные цели и иные цели возможные на данном объекте аренды</t>
  </si>
  <si>
    <t>Минская обл., Минский р-н, Хатежинский с/с, Район деревни Таборы (инв. № 600/С-42773, фруктохранилище)</t>
  </si>
  <si>
    <t>12,15 руб. ×1 кв.м</t>
  </si>
  <si>
    <t>временное складирование и хранение товарно-материальных ценностей</t>
  </si>
  <si>
    <t xml:space="preserve">Часть изолированного нежилого помещения. 2-й этаж. Имеется отопление, водоснабжение,  естесственное освещение. Санузел отсутствует. Имеется техническая возможность обустройства помещения санитарной комнатой. Выполнение работ по обустройству и последующее оформление правоустанавливающих документов на произведенные изменения за счет средств арендатора без последующей компенсации затрат. Необходимо проведение текущего ремонта помещения, необходима установка пожарно-охранной сигнализации. Необходима установка приборов учета электро и водоснабжения.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водоснабжение и электроснабжение, а также выделение нагрузок на теплоснабжение. 
</t>
  </si>
  <si>
    <t>Изолированное помещение в жилом доме на первом этаже. Блогоустройство: электроснабжение, водоснабжение, канализация, отопление. Требуется ремонт фасада здания и ремонт кровли.Все работы по ремонту за счет средств Арендатора, без последующей компенсации затрат.</t>
  </si>
  <si>
    <t>Аукцион признан несостоявшимся 29.01.2025</t>
  </si>
  <si>
    <t>ул. Захарова, 33-2Н                   500/D-7076654</t>
  </si>
  <si>
    <t>ул. Карвата, 64-56, 500/D-708131738</t>
  </si>
  <si>
    <t>Изолированное помещение, расположенное на первом этаже жилого дома, вход через подъезд с жильцами.  Имеется  отопление, холодное водоснабжение, санузел,  естественное освещение,  электроснабжение отсутствует. Условия: установка пожарной автоматики; обеспечить учет электроэнергии и установить прибор учета; ремонт при необходимости; оборудование отдельного входа,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</si>
  <si>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Изолированное помещение, расположено в  подвале жилого дома. Отдельный вход. Имеется электроснабжение, отопление. Отсутствует естестенное освещение. Условия: разработка проекта на электроснабжение, установка прибора учета электроэнергии,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</si>
  <si>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 xml:space="preserve"> административные цели, иные цели, возможные на данном объекте </t>
  </si>
  <si>
    <t>Изолированное помещение, расположенное на первом этаже жилого дома, вход через подъезд с жильцами. Имеется естественное освещение, отопление. Условия: подключение с системе холодного и горячего водоснабжения, установка приборов учета воды с дистанционным съемом; разработка проекта, подключение к системе электроснабжения, установка прибора учета электроэнергии; установка пожарной автоматики , при необходимости расчет тепловых нагрузок на отопление и подогрев воды. Все работы за счет средств арендатора без последующей компенсации затрат.В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03.11.2022.</t>
  </si>
  <si>
    <t>административные цели и иные цели, возможные на данном объекте аренды в жилом доме</t>
  </si>
  <si>
    <t xml:space="preserve">административные цели, иные цели, возможнные на данном объекте аренды в жилом доме </t>
  </si>
  <si>
    <t xml:space="preserve">административные цели, иные цели, возможные на данном объекте аренды в жилом доме </t>
  </si>
  <si>
    <t xml:space="preserve">административные цели  и иные цели, возможные на данном объекте  аренды в жилом доме </t>
  </si>
  <si>
    <t xml:space="preserve">административные цели, иные цели, возможнные на данном объекте  аренды в жилом доме </t>
  </si>
  <si>
    <t xml:space="preserve">временное хранение материальных ценностей, и иные цели, возможные на данном объекте  аренды в жилом доме </t>
  </si>
  <si>
    <t>административные цели, иные виды деятельности, на данном объекте  аренды в жилом доме  (кроме объектов обществ. питания)</t>
  </si>
  <si>
    <t xml:space="preserve"> складирование и хранение товароматериальных ценностей,  иные цели, возможнные на данном объекте  аренды в жилом доме </t>
  </si>
  <si>
    <t xml:space="preserve">административные цели, складские помещения, иные цели, возможнные на данном объекте аренды   в жилом доме </t>
  </si>
  <si>
    <t xml:space="preserve">оказание бытовых услуг  населению, и иные цели, возможные на данном объекте аренды   в жилом доме </t>
  </si>
  <si>
    <t xml:space="preserve">административные цели, иные возможные на данном объекте аренды  в жилом доме </t>
  </si>
  <si>
    <t xml:space="preserve">творческая мастерская, иные цели, возможные на данном объекте аренды в жилом доме </t>
  </si>
  <si>
    <t xml:space="preserve"> складирование и хранение товароматериальных ценностей и  иные цели, возможнные на данном объекте аренды  в жилом доме </t>
  </si>
  <si>
    <t xml:space="preserve">хранение товароматериальных ценностей, иные цели, возможнные на данном объекте аренды в жилом доме </t>
  </si>
  <si>
    <t xml:space="preserve"> Аукцион признан несостоявшимся 17.10.2023</t>
  </si>
  <si>
    <t>пр-т Независимости , д. 27А, пом.1н</t>
  </si>
  <si>
    <t>Административные цели (офис), услуги населению (кроме ритуальных услуг, общественного питания, торгового объекта) и иные цели, возможные на данном объекте аренды. Без права оформления юридического адреса.</t>
  </si>
  <si>
    <t>Под любые цели, возможные на данном объекте аренды, кроме объекта общественного питания и ритуальных услуг</t>
  </si>
  <si>
    <t xml:space="preserve">ГО "Минское городское жилищное хозяйство"
УНП 100817857
тел. +375 17 242 38 81,
+375 17 272 29 84, </t>
  </si>
  <si>
    <t>Часть капитального строения (помещение в здании фруктохранилища).Санузел совместно с другими арендаторами.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01.02.2025</t>
  </si>
  <si>
    <t>Часть капитального строения (помещение в здании фруктохранилища). Санузел совместно с другими арендаторами.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01.02.2025</t>
  </si>
  <si>
    <t xml:space="preserve">ул. Чапаева, 3  инв.номер 500/С-14543  </t>
  </si>
  <si>
    <t>111,80</t>
  </si>
  <si>
    <t>Часть капитального строения. Первый этаж. Имеется: энергоснабжение.   Дата освобождения 28.02.2025.</t>
  </si>
  <si>
    <t>г. Минск, ул. В. Хоружей, 8, инв. № 500/С-26940      Часть здания специализированного розничной торговли, первый  этаж , помещение № 25.4</t>
  </si>
  <si>
    <t>складирование и хранение товарно-материальных ценностей</t>
  </si>
  <si>
    <t>административные цели и иные цели, возможные на данном объекте аренды</t>
  </si>
  <si>
    <t>административные цели, оказание услуг (кроме ритуальных),  иные цели, возможные на данном объекте аренды в жилом доме</t>
  </si>
  <si>
    <r>
      <t xml:space="preserve">Часть отдельностоящего капитального строения, на  2 этаже. Имеется естественное освещение, отопление, холодное водоснабжение и канализация.  Вход совместно с другими арендаторами. Требуется ремонт помещения, замена сантехнического оборудования, </t>
    </r>
    <r>
      <rPr>
        <sz val="8"/>
        <color rgb="FFFF0000"/>
        <rFont val="Times New Roman"/>
        <family val="1"/>
        <charset val="204"/>
      </rPr>
      <t xml:space="preserve"> </t>
    </r>
    <r>
      <rPr>
        <sz val="8"/>
        <rFont val="Times New Roman"/>
        <family val="1"/>
        <charset val="204"/>
      </rPr>
      <t xml:space="preserve">оформление арендатора в РУП "Минскэнерго", установка системы пожарной сигнализации за счет средств арендатора без компенсации затрат. </t>
    </r>
  </si>
  <si>
    <t>административные цели, иные цели, возможные на данном объекте аренды в жилом доме</t>
  </si>
  <si>
    <t>торговый объект (непродовольственная группа), иные цели, возможные на данном объекте аренды в жилом доме</t>
  </si>
  <si>
    <t>Помещение в одноэтажном здании, расположенное на территории производственной базы. Помещение не отапливаемое. Водоснабжение и канализация отсутствует. Имеется отдельный вход. Дверной проём широкий. Имеется возможность для подключения освещения (максимальная мощность составляет  1,0 кВт), с разработкой проекта подключения и выполнением электромонтажных работ (проект и электромонтажные работы выполняются    Арендатором самостоятельно за счет собственных средств без последующей компенсации). Фундамент  железобетонный, стены кирпичные, перекрытия железобетонные, полы бетонные, крыша мягкая рулонная.   Ремонт помещения за счет средств Арендатора без последующей компенсации. Срок аренды  до момента начала реконструкции, ремонтных работ, сноса, изъятия участка под строительство, но не более   3-х лет без гарантии предоставления в аренду иных площадей без аукционных торгов.</t>
  </si>
  <si>
    <t>Творческая мастерская</t>
  </si>
  <si>
    <t>Временное хранение материальных ценностей, иные виды деятельности, возможные на данном объекте</t>
  </si>
  <si>
    <t>Кладовая. Помещение на 1 подземном этаже паркинга. Имеется электроснабжение. К помещению имеет доступ представитель товарищества собственников с целью обслуживания вентиляции жилого дома. Не используется с 29.03.21</t>
  </si>
  <si>
    <t>Кладовая. Помещение на 1 подземном этаже паркинга. К помещению имеет доступ представитель товарищества собственников с целью обслуживания вентиляции жилого дома. Не используется с 29.03.21</t>
  </si>
  <si>
    <t>Аукцион признан несостоявшимся  25.02.2025</t>
  </si>
  <si>
    <t xml:space="preserve"> аукцион 25.02.2025 признан несостоявшимся</t>
  </si>
  <si>
    <t>ул. Первомайская, 17 -7Н  500/D-70776368</t>
  </si>
  <si>
    <t>на согласовании</t>
  </si>
  <si>
    <t>складирование и хранение товаро-материальных ценностей, иные цели, возможные на данном объекте аренды в жилом доме</t>
  </si>
  <si>
    <t>2,5 (при применении понижающих коэффициентов - 3,0)</t>
  </si>
  <si>
    <t>1,5 (при применении понижающих коэффициентов - 3,0)</t>
  </si>
  <si>
    <t>ул. Революционная, 8
500/C-5639</t>
  </si>
  <si>
    <t xml:space="preserve">Под складирование и хранение товарно-материалтьных ценностей  </t>
  </si>
  <si>
    <t xml:space="preserve">г.Минск,  пр-т Победителей, 141-1, инв.№500/D798782213  </t>
  </si>
  <si>
    <t>Под административные цели и иные цели, возможные  на данном объекте аренды</t>
  </si>
  <si>
    <t>1,50 3,0 - при применении понижающих коэффициентов</t>
  </si>
  <si>
    <t xml:space="preserve">Административные цели (офис), услуги населению, пункт выдачи заказов интернет-магазина,  иные цели, возможные на данном объекте аренды в жилом доме (кроме запрещенных в жилых домах) </t>
  </si>
  <si>
    <t>Аукцион признан несостоявшимся, помещение свободно для сдачи в аренду без аукциона</t>
  </si>
  <si>
    <t xml:space="preserve">На оформлении </t>
  </si>
  <si>
    <t>0,5*0,7*3 (82,78руб.)</t>
  </si>
  <si>
    <t>0,5*4,41*1*2,2 (254,90руб.)</t>
  </si>
  <si>
    <t>0,5*2,25*1*2,2 (371,65руб.)</t>
  </si>
  <si>
    <t>0,5*2,2*1,0*2,2 (499,66 руб.)</t>
  </si>
  <si>
    <t>0,5*4,41*1,0*2,2  (254,90 руб.)</t>
  </si>
  <si>
    <t xml:space="preserve">0,5*1,0*3(163,30)  оказание услуг и иного вида  деятельности     0,5*2,2*1*2,2 (263,46)для реализации непрод и прод.группы товаров </t>
  </si>
  <si>
    <t xml:space="preserve">0,5*1,0*3(340,68 руб.)  оказание услуг и иного вида  деятельности      0,5* 2,25*1*2,2(562,16 руб.)для реализации непрод и прод.группы товаров </t>
  </si>
  <si>
    <t xml:space="preserve">0,5*1,0*3(174,56 руб.)  оказание услуг и иного вида  деятельности       0,5*2,25*1,*2,2(288,26 руб.)для реализации непрод и прод.группы товаров </t>
  </si>
  <si>
    <t>0,5*2,2*1*2,2(263,53 руб.)для реализации непрод и прод.группы товаров 0,5*1*3(163,30 руб.) для иного вида деятельности</t>
  </si>
  <si>
    <t>0,5*2,25*1*2,2(283,43 реуб.)для реализации непрод.и прод.группы товаров 0,5*1*3(171,75 руб.)для иного вида деятельности</t>
  </si>
  <si>
    <t>0,5*2,25*1*2,2 (905,84 руб.) для торгового объекта;          0,5*1*3 (549,02 руб.) для иного вида деятельности</t>
  </si>
  <si>
    <t>0,5*2,25*1*2,2 (761,87 руб.) для торгового объекта; 0,5*1*3 (461,74 руб.) для иного вида деятельности</t>
  </si>
  <si>
    <t>0,5*2,25*1*2,2 (292,62 руб.) для торгового объекта; 0,5*1*3 (177,38 руб.) для иного вида деятельности</t>
  </si>
  <si>
    <t>0,5*2,25*1*2,2 (715,51 руб.) для торгового объекта; 0,5*1*3 (433,59 руб.) для иного вида деятельности</t>
  </si>
  <si>
    <t>0,5*2,25*1*2,2 (278,73 руб.) для торгового объекта; 0,5*1*3 (168,93 руб.) для иного вида деятельности</t>
  </si>
  <si>
    <t>0,5*2,25*1*2,2 (260,15руб.) для торгового объекта; 0,5*1*3 (157,67 руб.) для иного вида деятельности</t>
  </si>
  <si>
    <t>0,5*2,2*1*2,2 (254,33 руб.) для торгового объекта; 0,5*1*3 (157,67 руб.) для иного вида деятельности</t>
  </si>
  <si>
    <t>0,5*2,25*1*2,2 (390,23 руб.) для торгового объекта; 0,5*1*3 (236,50 руб.) для иного вида деятельности</t>
  </si>
  <si>
    <t>0,5*2,20*1*2,2 (263,53 руб.) для торгового объекта; 0,5*1*3 (163,30 руб.) для иного вида деятельности</t>
  </si>
  <si>
    <t>0,5*2,2*1*2,2 (249,83 руб.) для торгового объекта; 0,5*1*3 (154,85руб.) для иного вида деятельности</t>
  </si>
  <si>
    <t>0,5*2,2*1*2,2(254,33 руб.) для торгового объекта; 0,5*1*3 (157,67руб.) для иного вида деятельности</t>
  </si>
  <si>
    <t>0,5*2,2*1*2,2 (263,53 руб.) для торгового объекта; 0,5*1*3 (163,30руб.) для иного вида деятельности</t>
  </si>
  <si>
    <t>0,5*4,41*1*2,2 (528,19 руб.) для торгового объекта; 0,5*1*3 (163,30руб.) для иного вида деятельности</t>
  </si>
  <si>
    <t>0,5*2,2*1*2,2 (390,60 руб.)</t>
  </si>
  <si>
    <t>0,5*4,41*1*2,2 (264,09 руб.) для торгового объекта; 0,5*1*3 (81,65руб.) для иного вида деятельности</t>
  </si>
  <si>
    <t>0,5*4,41*1*2,2 (254,90 руб.) для торгового объекта; 0,5*1*3 (78,83руб.) для иного вида деятельности</t>
  </si>
  <si>
    <t>0,5*2,25*1*2,2 (353,06 руб.) для торгового объекта; 0,5*1*3 (213,98руб.) для иного вида деятельности</t>
  </si>
  <si>
    <t>0,5*2,2*1*2,2 (526,87руб.) для торгового объекта; 0,5*1*3 (326,60руб.) для иного вида деятельности</t>
  </si>
  <si>
    <t>0,5*2,25*1*2,2 (775,76 руб.) для торгового объекта; 0,5*1*3 (470,19 руб.) для иного вида деятельности</t>
  </si>
  <si>
    <t>0,5*2,25*1*2,2 (376,34 руб.) для торгового объекта; 0,5*1*3 (228,06 руб.) для иного вида деятельности</t>
  </si>
  <si>
    <t>0,5*2,2*1*2,2 (245,32 руб.) для торгового объекта; 0,5*1*3 (152,04 руб.) для иного вида деятельности</t>
  </si>
  <si>
    <t>0,5*2,2*1*2,2 (263,53 руб.) для торгового объекта; 0,5*1*3 (163,30 руб.) для иного вида деятельности</t>
  </si>
  <si>
    <t>0,5*2,2*1*2,2 (213,41 руб.) для торгового объекта; 0,5*1*3 (132,33 руб.) для иного вида деятельности</t>
  </si>
  <si>
    <t>0,5*2,2*1*2,2 (249,83 руб.) для торгового объекта; 0,5*1*3 (154,85 руб.) для иного вида деятельности</t>
  </si>
  <si>
    <t>0,5*2,2*1*2,2 (268,04 руб.) для торгового объекта; 0,5*1*3 (166,11 руб.) для иного вида деятельности</t>
  </si>
  <si>
    <t>0,5*2,25*1*2,2 (576,05 руб.) для торгового объекта; 0,5*1*3 (348,94 руб.) для иного вида деятельности</t>
  </si>
  <si>
    <t xml:space="preserve"> 0,5*1*2 (171,75руб) </t>
  </si>
  <si>
    <t>0,5*4,41*1*2,2 (509,98 руб.) для торгового объекта; 0,5*1*3 (157,67руб.) для иного вида деятельности</t>
  </si>
  <si>
    <t>пр-т Партизанский, 69 -2Н  500/D-692549 (2Н)</t>
  </si>
  <si>
    <t>ул. Плеханова, 42 -14Н  500/D-70777072 (14Н)</t>
  </si>
  <si>
    <t xml:space="preserve">ул. К.Маркса, 50-1Н
500/D-7095822
</t>
  </si>
  <si>
    <t>Подвал, часть изолированного нежилого помещения. Вход рядом с подъездом, имеется отопление и электроснабжение. Водоснабжение и канализация отсутствуют. Требуется ремонт. Все работы за счет средств арендатора без последующей компенсации. Свободно с 01.04.2025</t>
  </si>
  <si>
    <t xml:space="preserve">ул. Комсомольская,34, пом. 4Н
500/D-7062413
</t>
  </si>
  <si>
    <t>Административные цели (офис), торговый объект (непродовольственная группа товаров), склад,  услуги населению и иные цели возможные на данном объекте аренды.</t>
  </si>
  <si>
    <t xml:space="preserve">Изолированное нежилое помещение. Подвал. Отопление. Необходимо проведение текущего ремонта помещения.Необходима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водоснабжение и электроснабжение, а также выделение нагрузок на теплоснабжение.
</t>
  </si>
  <si>
    <r>
      <t>Часть открытой площадки с покрытием прилегающая к отдельно стоящему зданию автостанции "Юго-Западная</t>
    </r>
    <r>
      <rPr>
        <sz val="8"/>
        <color indexed="17"/>
        <rFont val="Times New Roman"/>
        <family val="1"/>
        <charset val="204"/>
      </rPr>
      <t>* возможна сдача в аренду частями</t>
    </r>
  </si>
  <si>
    <t>пер.Козлова, 20-2Н,  500/D-123323</t>
  </si>
  <si>
    <t xml:space="preserve"> аукцион 18.03.2025 признан несостоявшимся</t>
  </si>
  <si>
    <t>аукцион 18.03.2025 признан несостоявшимся</t>
  </si>
  <si>
    <t xml:space="preserve">ОАО "Стройтрест  № 1",                  тел. 357-03-71, 80296145057    УНП 100288960 </t>
  </si>
  <si>
    <t xml:space="preserve">Три  смежных помещения 41,3 м2, 12,7 м2, 7,8 м2, санузел (туалет 1,4 м2, умывальная 1,8 м2), коридор 12,7 м2, тамбур 2,8 м2   на 1эт. общежития, вход отдельный  от общежития, имеется отопление, освещение, санузел  </t>
  </si>
  <si>
    <t xml:space="preserve">Два смежных помещения 28,1 м2, 9,3 м2,   на 1эт. общежития, вход общий с арендаторами отдельно от общежития, имеется отопление, освещение, санузел  совместно с другими арендаторами. </t>
  </si>
  <si>
    <t xml:space="preserve">Помещение на 1-м эт. здания общежития. Имеется естественное освещение, электричество, отопление. Вход и санузел совместно с другими арендаторами. </t>
  </si>
  <si>
    <t>Аукцион признан несостоявшимся  18.03.2025</t>
  </si>
  <si>
    <t>любые цели, возможные на данном объекте аренды, кроме объекта общественного питания и ритуальных услуг</t>
  </si>
  <si>
    <t>Аукцион признан несостоявшимся.    24.12.2024</t>
  </si>
  <si>
    <t>Предоставляется без аукциона. Не используется с 01.11.2024</t>
  </si>
  <si>
    <t>Административные цели, иные цели, возможные на данном объекте аренды в жилом доме</t>
  </si>
  <si>
    <t>Административные цели (офис), возможно под лабораторию и иные цели, возможные на данном объекте аренды.</t>
  </si>
  <si>
    <t>Административные цели (офис) и  иные цели, возможные на данном объекте аренды</t>
  </si>
  <si>
    <t>Часть изолированное помещения на первом этаже. Вход совмесно с другими арендаторами. Имеется отопление. Естественное освещение отсутствует. Водоснабжение и канализация  совместное пользование с другими арендаторами. Требуется ремонт, оформление в РУП "Минскэнерго" за счет средств арендатора без компенсации затрат.</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</si>
  <si>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01.05.2025</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</si>
  <si>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30.04.2025.</t>
  </si>
  <si>
    <t>0,5*0,7*3 (80,80руб.)</t>
  </si>
  <si>
    <t>0,5*4,41*2,2 (291,37руб.)</t>
  </si>
  <si>
    <t>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офис.</t>
  </si>
  <si>
    <t>0,5*4,41*2,2 (300,48руб.)</t>
  </si>
  <si>
    <t>0,5*4,41*2,2 (264,05руб.)</t>
  </si>
  <si>
    <t xml:space="preserve">ул. Нахимова, 10-3Н
500/D-7127823
</t>
  </si>
  <si>
    <t>0,5 – первые 3 месяца, 1,2 – последующий период;          3,0 (при применении понижающих коэффициентов на весь период)</t>
  </si>
  <si>
    <t>Под торговый объект и иные цели возможные на данных площадях</t>
  </si>
  <si>
    <t xml:space="preserve">Аукцион от 16.05.2023 №354 признан несостоявшимся.
</t>
  </si>
  <si>
    <t>ул. Филимонова, 45    500/D-70780848 (4Н)</t>
  </si>
  <si>
    <t>49,50</t>
  </si>
  <si>
    <t>2,00 при применении понижающих коэффициентов - 3</t>
  </si>
  <si>
    <t>административные цели, иные цели, возможные на данном объекте аренды в жилом доме, кроме объектов общественного питания, торговый объект (непродовольственная группа товаров)</t>
  </si>
  <si>
    <t>Под административные цели (офис), под услуги населению, возможные на данном объекте аренды</t>
  </si>
  <si>
    <t>Часть капитального строения.Отсутствует отопление, водоснабжение.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01.05.2025</t>
  </si>
  <si>
    <t>ул. Якубовского, 32-3;    500/D-70774078</t>
  </si>
  <si>
    <t xml:space="preserve">Сдача в аренду без аукциона.                                                                                          Не используется с 26.04.2025.   </t>
  </si>
  <si>
    <t>складирование и хранение товарно-материальных ценностей, иные цели, возможные на данном объекте аренды в жилом доме</t>
  </si>
  <si>
    <t>административные цели, творческая мастерская, иные цели, возможные на данном объекте аренды в жилом доме</t>
  </si>
  <si>
    <t>Административные цели ,  услуги населению  и иные цели, возможные на данном объекте аренды.</t>
  </si>
  <si>
    <t xml:space="preserve">Сдается без аукциона.                                                        
</t>
  </si>
  <si>
    <t>Сдача в аренду. Аукцион от 25.04.2025 №393  признан несостоявшимся</t>
  </si>
  <si>
    <r>
      <t xml:space="preserve">В период функционирования нестационарных сезонных объектов </t>
    </r>
    <r>
      <rPr>
        <b/>
        <sz val="8"/>
        <rFont val="Times New Roman"/>
        <family val="1"/>
        <charset val="204"/>
      </rPr>
      <t>0,9</t>
    </r>
    <r>
      <rPr>
        <sz val="8"/>
        <rFont val="Times New Roman"/>
        <family val="1"/>
        <charset val="204"/>
      </rPr>
      <t xml:space="preserve"> базовые арендные величины за 1 кв.м,   в период прекращения эксплуатации оборудования, а также в период монтажа, демонтажа оборудования </t>
    </r>
    <r>
      <rPr>
        <b/>
        <sz val="8"/>
        <rFont val="Times New Roman"/>
        <family val="1"/>
        <charset val="204"/>
      </rPr>
      <t xml:space="preserve"> 0,5</t>
    </r>
    <r>
      <rPr>
        <sz val="8"/>
        <rFont val="Times New Roman"/>
        <family val="1"/>
        <charset val="204"/>
      </rPr>
      <t xml:space="preserve"> базовые арендные величины за 1 кв.м.</t>
    </r>
  </si>
  <si>
    <t>В весенне-осенний период 3,0 базовые арендные величины за 1 м2, в период прекращения эксплуатации оборудования 0,5 базовые арендные величины за 1 м.кв., а также в период монтажа, демонтажа оборудования  0,5 БАВ за 1 кв.м.</t>
  </si>
  <si>
    <t>УП "Зеленстрой Ленинского района г.Минска"                   тел. +375 173474189
УНП 100129243</t>
  </si>
  <si>
    <t>УП "ЖРЭО №1 Фрунзенского района г.Минска"                   тел. +375 17 2727836            УНП 100006722</t>
  </si>
  <si>
    <t>административные цели, иные цели, возможные на данном объекте аренды в жилом доме, кроме объектов общественного питания</t>
  </si>
  <si>
    <t>Под размещение нестационарного объекта общественного питания, без права реализации алкогольных, слабоалкогольных напитков (пива)</t>
  </si>
  <si>
    <t>0,30 (3,0 при применении понижающих коэффициентов)</t>
  </si>
  <si>
    <t>28,00</t>
  </si>
  <si>
    <t>Аукцион признан несостоявшимся 27.05.2025</t>
  </si>
  <si>
    <t xml:space="preserve">Аукцион № 395 от 27.05.2025  признан несостоявшимся </t>
  </si>
  <si>
    <t>Аукцион  №387 от 29.01.2025 признан не состоявшимся</t>
  </si>
  <si>
    <t xml:space="preserve">Часть капитального строения. Подвал отдельно стоящего административного здания. Имеется: вход совместно с другими арендаторами, отопление, электроснабжение. Необходимо: 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Свободно с 01.05.2025.
</t>
  </si>
  <si>
    <t xml:space="preserve">Часть капитального строения. Подвал отдельно стоящего административного здания. Имеется: вход совместно с другими арендаторами, отопление, электроснабжение. Необходимо: 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Не используется с 30.04.2024.
</t>
  </si>
  <si>
    <t>Подвал, изолированное нежилого помещение. Имеется отдельный вход, отопление, электроснабжение. Необходимо: оформление учета электроэнергии в РУП «Минскэнерго»; установка пожарной автоматики по требованию МЧС. Все работы за счет средств арендатора без последующей компенсации. Свободно с 10.01.2025.</t>
  </si>
  <si>
    <t xml:space="preserve">просп. Независимости, 16-6Н
500/D-70788377
</t>
  </si>
  <si>
    <t>Подвал жилого дома. Изолированное помещение. Имеется отдельный вход, запасной выход. Естественное освещение, водоснабжение, электроосвещение– отсутствует. Необходимые условия - оформление арендатором договора на оплату электрической энергии (тех. условия, проект, СМР, эл. физических измерений и испытаний). Требуется косметический ремонт, установка пожарной автоматики по требованию МЧС. Все работы за счет средств арендатора без последующей компенсации. Свободно с 05.05.2025</t>
  </si>
  <si>
    <t xml:space="preserve">0,5;
3,0 (при применении понижающих коэффициентов на весь период)
</t>
  </si>
  <si>
    <t>Бытовые услуги, иные цели, возможные на данном объекте аренды</t>
  </si>
  <si>
    <t>Административные цели (офис), размещение руководства и специалистов (офис), склад</t>
  </si>
  <si>
    <t>Цокольное помещение административного корпуса. Вода в помещении, отдельный санузел в помещении. Вход в помещение отдельный с улицы.</t>
  </si>
  <si>
    <t>пр-д Новаторский, 5 -капитальное строение  500/С-10938</t>
  </si>
  <si>
    <t>112,50</t>
  </si>
  <si>
    <t xml:space="preserve">Три смежных помещения - 16,1 м2, 16,5 м2, 28,3 м2, тамбур - 0,7м.кв.  на 1эт. общежития, вход общий с арендаторами отдельно от общежития, имеется отопление, освещение, санузел  совместно с другими арендаторами. </t>
  </si>
  <si>
    <t xml:space="preserve">Помещение  на 1эт.общежития площадью 16,7 кв.м., тамбур - 0,5 кв.м., вход общий с арендаторами отдельно от общежития, имеется отопление, освещение, санузел  совместно с другими арендаторами. </t>
  </si>
  <si>
    <t xml:space="preserve"> ул. Омельянюка, 13                             500/С - 4507</t>
  </si>
  <si>
    <t xml:space="preserve">Изолированное помещение. Имеется отдельный вход, санузел, отопление, требуется ремонт за счет средств арендатора без компенсации затрат, расположено в подвале  4-х этажного жилого дома. Отсутствует естественное освещение. Условия: разработка проекта на электроснабжение, установка электросчетчика, оформление арендатором договора на оплату электроэнергии,  капитальный ремонт, оборудование помещения системой пожарной автоматики, возмещение арендатором расходов (затрат) арендодателя на капитальный ремонт.  Пустует более 15 лет. </t>
  </si>
  <si>
    <t>торговый объект (продовольственная и/или непродовольственная группа), иные цели, возможные на данном объекте аренды в жилом доме</t>
  </si>
  <si>
    <t>2,5 ; 3 (при применении понижающих коэффициентов)</t>
  </si>
  <si>
    <t>Сдается в аренду без аукциона         отмена решения по аукциону №391 (дата проведения 25.03.2025)</t>
  </si>
  <si>
    <t>аукцион признан несостоявшимся  27.05.2025</t>
  </si>
  <si>
    <t>ул. Городецкая, 64    500/D-7026498 (1)</t>
  </si>
  <si>
    <t>к. 105,104.1 этаж ОСЗ. Вход, омунальные услуги с другими арендаторами. Требуется ремонт, установка эл.счетчика, пожарной автоматики за счет средств арендаторабез компенсации затрат.Освобождено 01.11.2022.</t>
  </si>
  <si>
    <t>Нежилое помещение.Цокольный этаж ОСЗ. Вход отдельный. Отопление  имеется, естественное освещение отсутствует. Водоснабжение отсутствует.Все работы за счет средств арендатора без последующей компенсации затрат. Освобождено 07.06.2019</t>
  </si>
  <si>
    <t>хранение товароматериальных ценностей</t>
  </si>
  <si>
    <t>Аукцион признан несостоявшимся 24.06.25</t>
  </si>
  <si>
    <t>7,55</t>
  </si>
  <si>
    <t xml:space="preserve">Часть капитального строения. Первый этаж отдельно стоящего здания. Имеется:   энергоснабжение (мощность 4,2 кВ).   Дата освобождения 30.06.2025. </t>
  </si>
  <si>
    <t xml:space="preserve">Розничный торговый объект (продовольственная либо непродовольственная группы товаров, за исключением одежды и обуви, бывших в употреблении). </t>
  </si>
  <si>
    <t xml:space="preserve">Предоставление без аукциона. </t>
  </si>
  <si>
    <t>20,30</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</si>
  <si>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16.06.2025  </t>
  </si>
  <si>
    <t xml:space="preserve">Предоставление без аукциона                      </t>
  </si>
  <si>
    <t>0,5*2,2*2,2 (263,53руб.)</t>
  </si>
  <si>
    <t>Аукцион признан несостоявшимся 24.06.2025</t>
  </si>
  <si>
    <t>0,5*1*2,5 (140,78руб.)</t>
  </si>
  <si>
    <t xml:space="preserve">0,5*1,0*3 (132,33)  оказание услуг и иного вида  деятельности      0,5*2,2*1*2,2 (213,41)для реализации непрод и прод.группы товаров </t>
  </si>
  <si>
    <t xml:space="preserve">0,5*1,0*3 (78,84)  оказание услуг и иного вида  деятельности     0,5* 4,41*1*2,2(254,50)для реализации непрод и прод.группы товаров </t>
  </si>
  <si>
    <t xml:space="preserve">0,5*1,0*3(470,20)  оказание услуг и иного вида  деятельности       0,5*2,25*1*2,2 (775,811)для реализации непрод и прод.группы товаров </t>
  </si>
  <si>
    <t xml:space="preserve">0,5*1,0*3,0 (177,38 руб.)  оказание услуг и иного вида  деятельности       0,5*2,25*1*2,2(292,67 руб.)для реализации непрод и прод.группы товаров </t>
  </si>
  <si>
    <t>Административные цели, иные  цели  возможные на данном объекте аренды</t>
  </si>
  <si>
    <t>ул. Серова, д.3А, пом.3Н     
500/D-70774779</t>
  </si>
  <si>
    <t>ул. Михася Лынькова, 111В    500/С-51698</t>
  </si>
  <si>
    <t>261,60</t>
  </si>
  <si>
    <t>складирование и хранение товарно-материальных ценностей, услуги населению, иные цели, возможные на данном объекте аренды</t>
  </si>
  <si>
    <t>ул.Промышленная, 24
(открытая площадка с покрытием)</t>
  </si>
  <si>
    <t>г. Минск, сквер по ул. Калиновского, инв.0053454</t>
  </si>
  <si>
    <t>г. Минск,сквер по ул. Калиновского, инв.0053454</t>
  </si>
  <si>
    <t xml:space="preserve">Сдача в  аренду. Аукцион от 24.06.2025  № 396  признан несостоявшимся </t>
  </si>
  <si>
    <t>г. Минск, ул.Долгобродская,44 парк культуры и отдыха имени 50-летия Великого Октября, инв.000100867</t>
  </si>
  <si>
    <t>Под размещение нестационарного торгового объекта по продаже игрушек,печатных изданий, сувенирной продукции, художественных товаров, изделий народных промыслов</t>
  </si>
  <si>
    <t>Под размещение нестационарного  объекта по оказанию услуг (нанесение аквагримма, татуировок хной, блеск-тату,плетение косичек)</t>
  </si>
  <si>
    <t>В весенне-осенний период 3,0 базовые арендные величины за 1 м2, в период прекращения эксплуатации оборудования 0,3 базовые арендные величины за 1 м.кв.</t>
  </si>
  <si>
    <t>ул. Гамарника, 16/1 -пом.10  500/D-70778361</t>
  </si>
  <si>
    <t>г. Минск, ул. Сурганова, 76-1Н, 500/D-7114009</t>
  </si>
  <si>
    <t>Часть изолированного многофункционального помещения, расположенного на 2-ом этаже. Представляет собой коридор и 7 помещений. Имеется естественное освещение, электроснабжение, отопление, санузел общий с другими арендаторами.</t>
  </si>
  <si>
    <t>г. Минск, ул. Сухаревская, 26-1Н, 500/D-7021880</t>
  </si>
  <si>
    <t>2,0 или 3,0 (при применении понижающего коэффициента)</t>
  </si>
  <si>
    <t>г.Минск, ул.Харьковская, 73,  инв. № 500/С-8513</t>
  </si>
  <si>
    <t>г.Минск, ул.Харьковская, 75,  инв. № 500/С-8051</t>
  </si>
  <si>
    <t xml:space="preserve">ул. Кирова, 19, пом. 6Н
500/D-7094460
</t>
  </si>
  <si>
    <t xml:space="preserve">Подвал жилого дома. Изолированное нежилое помещение. Имеется: отопление, электроснабжение.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 Все работы за счет средств арендатора без последующей компенсации. Свободно с 13.06.2025.
</t>
  </si>
  <si>
    <t xml:space="preserve">ул. Красноармейская, 32, пом. 3Н
500/D-7123200
</t>
  </si>
  <si>
    <t>Подвал жилого дома. Изолированное нежилое помещение. Имеется: отопление, электроснабжение.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 Все работы за счет средств арендатора без последующей компенсации. Свободно с 15.06.2025.</t>
  </si>
  <si>
    <t>1-й этаж. Вход в административное здание совместно с другими арендаторами. Имеется: отопление, электроснабжение. Водоснабжение, канализация – совместно с другими арендаторами в местах общего пользования. Естественное освещение отсутствует. Требуется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ремонт. Все мероприятия за счет средств арендатора без последующей компенсации. Свободно с 30.06.2025.</t>
  </si>
  <si>
    <t xml:space="preserve">1-й этаж. Вход в административное здание совместно с другими арендаторами. Имеется: отопление, электроснабжение. Водоснабжение, канализация – совместно с другими арендаторами в местах общего пользования. Естественное освещение отсутствует. Требуется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ремонт. Все мероприятия за счет средств арендатора без последующей компенсации.
Свободно с 30.06.2025.
</t>
  </si>
  <si>
    <t>Под склад и иные цели, возможные на данных площадях</t>
  </si>
  <si>
    <t>Часть изолированного помещения, расположенного на первом этаже жилого дома, вход через подъезд с жильцами. Имеется естественное освещение, отопление, санузел с холодным и горячим водоснабжением в совместном пользовании с другим арендатором. Условия: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оформление субабонентом предприятия;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01.09.2023.</t>
  </si>
  <si>
    <t>Изолированное помещение, расположенное  на 1-м этаже, общий вход с жильцами. Имеются естественное освещение, электроснабжение, отопление, холодное и горячее водоснабжение, санузел. Условия: обустройство отдельного входа; установка приборов воды с дистанционным съемом;  поверка прибора учета;  проведение косметического ремонта, оборудование установками системы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затрат.Все работы за счет средств арендатора без последующей компенсации затрат. Не используется с 11.07.2024.</t>
  </si>
  <si>
    <t>31,90</t>
  </si>
  <si>
    <t>оказание услуг, производственные цели, Административные цели (офис), иные цели, возможные на данном объекте аренды</t>
  </si>
  <si>
    <t>68,00</t>
  </si>
  <si>
    <t>ул. Лизы Чайкиной, 4    500/С-23314</t>
  </si>
  <si>
    <t>гараж, иные цели, возможные на данном объекте аренды</t>
  </si>
  <si>
    <t>КУП "Минская овощная фабрика" УНП 600068771   тел. +375 17 5113248</t>
  </si>
  <si>
    <t>Административные цели (офис) и  иные цели, возможныве на данном объекте аренды</t>
  </si>
  <si>
    <t xml:space="preserve">Два смежных изолированных помещения (17,9 кв.м и 27 кв.м) в административно - бытовом корпусе на 1-м этаже.  Вход общий с иными арендаторами. Вход в помещение 17,9 кв.м через помещение 27 кв.м. Отопление - есть.  Естественное освещение есть в двух помещениях. Сан.узел общий с иными арендаторами. Есть водоснабжение,  электроэнергия.  Условия:   - оформление арендатором договора на оплату электроэнергии при необходимости (с выполнением всех необходимых требований электроснабжающей организации;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</si>
  <si>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Подвал жилого дома. Изолированное нежилое помещение. Имеется: отопление, электроснабжение, водоснабжение, канализация.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-заключить договора о возложении обязанностей на третье лицо по оплате за коммунальные услуги. 
-по требованию МЧС установить пожарную сигнализацию. 
Все работы за счет средств арендатора без последующей компенсации. Свободно с  29.11.2023.
</t>
  </si>
  <si>
    <t xml:space="preserve">аукцион признан несостоявшимся 27.04.2023 </t>
  </si>
  <si>
    <t>аукцион признан несостоявшимся 25.03.2025</t>
  </si>
  <si>
    <t>аукцион признан несостоявшимся 27.04.2023</t>
  </si>
  <si>
    <t>пр-т Независимости, 73   (Кинотеатр "Октябрь"),      500/С-25564</t>
  </si>
  <si>
    <t xml:space="preserve">Аукцион  №397 от 29.07.2025 признан не состоявшимся </t>
  </si>
  <si>
    <t>Аукцион признан несостоявшимся 29.07.2025</t>
  </si>
  <si>
    <t xml:space="preserve">ул. Карла Маркса, 30, пом. 5Н
500/D-70022
</t>
  </si>
  <si>
    <t>2,0, 3,0 (при применении понижающих коэффициентов)</t>
  </si>
  <si>
    <t xml:space="preserve">Подвал жилого дома. Изолированное помещение. Вход совместно с другими арендаторами. Имеется естественное освещение, электроснабжение, отопление. Водоснабжение, канализация отсутствуют.
Необходимо:
- переоформление учета электроэнергии в установленном порядке в РУП «Минскэнерго»;
- по требованию МЧС установить пожарную сигнализацию;
- косметический ремонт.
Все работы за счет средств арендатора без последующей компенсации. Свободно с 31.07.2025.
</t>
  </si>
  <si>
    <t>VIP-ложа № 20. Помещения №№ 133, 134, 135, 136.                                        220030, г. Минск, ул. Кирова, 8/6.</t>
  </si>
  <si>
    <t>Административные цели и иные цели, возможные на данном объекте аренды.</t>
  </si>
  <si>
    <t>Аукцион признан несостоявшимся.                                  27.05.2025</t>
  </si>
  <si>
    <t>Часть изолированного помещения на 2-ом этаже отдельно стоящего здания.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 Не используется с 09.07.2025</t>
  </si>
  <si>
    <t>19,90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</si>
  <si>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10.08.2025</t>
  </si>
  <si>
    <t>19,60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</si>
  <si>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31.07.2025</t>
  </si>
  <si>
    <r>
      <t xml:space="preserve">Помещение расположено на 1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t>
    </r>
    <r>
      <rPr>
        <u/>
        <sz val="8"/>
        <rFont val="Times New Roman"/>
        <family val="1"/>
        <charset val="204"/>
      </rPr>
      <t>При необходимости арендатора</t>
    </r>
    <r>
      <rPr>
        <sz val="8"/>
        <rFont val="Times New Roman"/>
        <family val="1"/>
        <charset val="204"/>
      </rPr>
      <t xml:space="preserve">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
</t>
    </r>
  </si>
  <si>
    <t>ул. Козыревская, 33 -3Н  500/D-70787019 (3Н)</t>
  </si>
  <si>
    <t>23,80</t>
  </si>
  <si>
    <t>оказание услуг, иные цели, возможные на данном объекте аренды</t>
  </si>
  <si>
    <t>2,50 3,0 - при применении понижающих коэффициентов</t>
  </si>
  <si>
    <t>Административные цели, торговый объект (продовольственная и/или непродовольственная группа), оказание услуг (кроме ритуальных), иные цели, возможные на данном объекте аренды в жилом доме</t>
  </si>
  <si>
    <t>Хранение автотранспорта, иные цели, возможные на данном объекте аренды</t>
  </si>
  <si>
    <t>Минская обл., Минский р-н, Хатежинский с/с, Район деревни Таборы (инв. № 600/С-72461, здание котельной)</t>
  </si>
  <si>
    <t>На согласовании</t>
  </si>
  <si>
    <t xml:space="preserve">Изолированное помещение, расположенное на 2-ом этаже универмага (вход из торгового зала), включает в себя кабинет (23,09 м2), склад (51,48 м2), подсобное помещение (17,15 м2). Имеются искусственное освещение, отопление, естественная вентиляция. Водоснабжение, канализация, женский туалет есть на этаже. Необходима установка приборов учёта электроэнергии. Работы по текущему ремонту, подключению оборудования, по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t>
  </si>
  <si>
    <t>ул. Калиновского, 55    500/D-7059473 (пом.2)</t>
  </si>
  <si>
    <t>ул. Кузьмы Чорного, 32    500/D-70787009 (4Н)</t>
  </si>
  <si>
    <t>62,40</t>
  </si>
  <si>
    <t>2,00 3 -при применении понижающих коэффицентов</t>
  </si>
  <si>
    <t>пр-т Независимости, 131/1    500/D-7988199358 (113)</t>
  </si>
  <si>
    <t>пом. 113.1-й этаж -42,7, подва=42,3  пристройка к жилому дому. Естественное освещение частичное, отопление, электросгнабжение отсутствует, водосабжение иканализация имеется. Требуется ремонт, разработка проекта на энергоснабжениес проведение отдельного кабеля, установка эл.счетчика, пожарной автоматики за счет средств арендатора без компенсации затрат. Освобождено 30.06.2023.</t>
  </si>
  <si>
    <t>нежилое помещение.1 этаж жилого дома, вход через подъезд  с жильцами..Естественное освещение, отопление имеется. Водоснабжение, канализация с другими арендаторами.Требуется ремонт, установка эл.счетчика, пожарной автоматики, обустройство отдельного входа за счет средств арендатора без компенсации затрат.Освобождено 02.01.2020.</t>
  </si>
  <si>
    <t>нежилое помещение.1 этаж жилого дома, вход через подъезд с жильцами..Естественное освещение, отопление имеется.. Водоснабжения, канализация с другими арендаторами.Требуется ремонт, установка эл.счетчика, пожарной автоматики, обустройство отдельного входа за счет средств арендатора без компенсации затрат. Освобождено 02.01.2020.</t>
  </si>
  <si>
    <t>Административные и  иные цели, возможные на данном объекте аренды в жилом доме</t>
  </si>
  <si>
    <t>ул. Геологическая, 59, корп.3, пом.1Н   500/D-70776217</t>
  </si>
  <si>
    <t xml:space="preserve"> складирование и хранение товароматериальных ценностей и  иные цели, возможнные на данном объекте аренды  </t>
  </si>
  <si>
    <t>ул. Фроликова,3-1Н                                       500/D-70780179</t>
  </si>
  <si>
    <t>Изолированное помещение. Расположено в подвальном этаже жилого дома. Вход отдельный. Имеются: электроснабжение, отопление,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23.07.2025.</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</si>
  <si>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5 кВт. Все ремонтные работы, технические, организационные и иные мероприятия проводятся за счет средств арендатора без последующей компенсации затрат. Помещение не используется с 05.08.2025</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</si>
  <si>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9 кВт (3-х фазное напряжение).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Помещение не используется с 06.08.2025</t>
  </si>
  <si>
    <t>Подземный пешеходный переход по адресу: г.Минск, пр-т Партизанский, 26Б. Инвентарный номер - 500/1032-8624</t>
  </si>
  <si>
    <t>Производственные цели и иные цели возможные на данном объекте аренды</t>
  </si>
  <si>
    <t>Часть капитального строения.  Отсутствует водоснабжение,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01.08.2025</t>
  </si>
  <si>
    <t>Аукцион признан несостоявшимся 12.08.25</t>
  </si>
  <si>
    <t>ул. Пимена Панченко, 8-26;       500/D-708173561</t>
  </si>
  <si>
    <t>Часть изолированного помещения.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 Не используется с 31.08.2025</t>
  </si>
  <si>
    <t>ул.Я.Мавра,64-4Н 
500/D-707947181</t>
  </si>
  <si>
    <t xml:space="preserve"> г. Минск, 
ул. Радиальная,
11А-6 
ЕГРНИ № 500/D-708145689 (изолированное помещение)
</t>
  </si>
  <si>
    <t>В весенне-осенний период 2,5 базовые арендные величины за 1 м2, в период прекращения эксплуатации оборудования 0,1 базовые арендные величины за 1 м.кв., а также в период монтажа, демонтажа оборудования  0,1 БАВ за 1 кв.м.</t>
  </si>
  <si>
    <t>Под размещение нестационарного объекта общественного питания с выставлением посадочных мест без права реализации алкогольных, слабоалкогольных напитков (пива)</t>
  </si>
  <si>
    <t>г. Минск, ул.Фрунзе, д.2п, ЦДП имени М. Горького инв.000100255/3</t>
  </si>
  <si>
    <t>ул. Героев 120 дивизии, 14    500/D-706019 (1Н)</t>
  </si>
  <si>
    <t>525,50</t>
  </si>
  <si>
    <t>1-й этаж-1,2, подвал - 0,5</t>
  </si>
  <si>
    <t>торговый объект (продовольственная и/или непродовольственная группа), иные виды деятельности, возможные на данном объекте</t>
  </si>
  <si>
    <t>&lt;&gt;.1-й этаж жилого дома. Вход, коммунальные услуги совместно с ОПОП. Отопление, естественное освещение имеется..Требуется ремонт,  установка  эл.счетчиказа счет средств арендатора без последующей компенсации затрат.Освобождено с 16.06.2025</t>
  </si>
  <si>
    <t>к. 201,202.2-й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13.08.2013</t>
  </si>
  <si>
    <t>к. 210.2-й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30.07.2015</t>
  </si>
  <si>
    <t>к. 213.2-й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01.12.14</t>
  </si>
  <si>
    <t>к.208.2-й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t>
  </si>
  <si>
    <t>к.209.2-й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01.12.14.</t>
  </si>
  <si>
    <t>ком. 207.2 этаж. Вход, коммунальные услуги с другими арендаторами. Требуется ремонт, эл.счетчик, пожарная автоматика за счёт средств арендатора без компенсациизатрат. . Аренда до момента сноса здания. Освобождено 28.10.2022</t>
  </si>
  <si>
    <t>комн. 211.2-й этаж ОСЗ. Вход, коммунальные услуги с другими арендаторами. Требуется ремонт, установка эл.счетчика СПС за счет средств арендатора без компенсациизатрат. Аренда до момента сноса здания. Освобождено 30.10.2020</t>
  </si>
  <si>
    <t>к. 107.1-й этаж ОСЗ. Вход, коммунальные услуги с другими арендаторами. Требуется ремонт, установка эл.счетчика, пожарной автоматики за счет средств арендаторбез  компенсации затрат. Освобождено 01.01.2022.</t>
  </si>
  <si>
    <t>к. 324,323.3-й этаж ОСЗ. Вход, коммунальные услуги совместно с другими арендаторами. Требуется ремонт, установка эл. счетчика, пожарной автоматики за счет средстарендатора без компенсации затрат. Освобождено 01.01.2022.</t>
  </si>
  <si>
    <t>к.106.1-й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23.07.13.</t>
  </si>
  <si>
    <t>к.108.1-й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20.07.16.</t>
  </si>
  <si>
    <t>к.213.2-й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05.03.15.</t>
  </si>
  <si>
    <t>к.319,320.1-й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затрат..Аренда до момента сноса здания. освобождено 08.01.2015</t>
  </si>
  <si>
    <t>к.321.3-й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25.08.16</t>
  </si>
  <si>
    <t>к.325.3-й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22.08.14.</t>
  </si>
  <si>
    <t>к.7,8,9,10.1-й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25.08.2016</t>
  </si>
  <si>
    <t>пом. 21-26.2-й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31.03.2017</t>
  </si>
  <si>
    <t>&lt;&gt;.часть ОСЗ. Вход отдельный. Требуется ремонт, установка эл.счетчика, пожарной автоматики за счет средств арендатора без компенсации затрат.Естественное освещение, ВиК отсутствуют, отопление имеется.Освобождено 20.09.2022</t>
  </si>
  <si>
    <t>нежилое помещение.подвал ОСЗ. ВиК, естественное освещение  отсутствуют. Отопление имеется. Требуется ремонт, установка эл. счетчика, системы УПА за счет средстварендатора без последующей компенсации затрат. Освобождено 01.11.2017.</t>
  </si>
  <si>
    <t>На оформлении 26.03.24</t>
  </si>
  <si>
    <t>Нежилое помещение.1-й этаж жилого дома. Вход через подъезд с жильцами. Естественное освещение, отопление, водоснабжение, канализация имеется. Состоит из 4 кабинетов.Требуется ремонт, установка эл.счетчика, пожарной автоматики за счет средств арендатора без компенсации затрат. Освобождено 18.07.2025</t>
  </si>
  <si>
    <t>Нежилое помещение.1-й этаж жилого дома, вход с жильцами. Отопление, коммунальные услуги имеются. Требуется ремонт, установка эл.счетчика, пожарной автоматики за счетсредств арендатора без компенсации затрат. Освобождено 27.09.2024.</t>
  </si>
  <si>
    <t>Нежилое помещение.1-й этаж жилого дома. Вход, водоснабжение и канализация с другими арендаторами. Состоит: торговый зал 29,2 кв.м, склад 20,3 кв.м. Требуется ремонтустановка эл.счетчика, пожарной автоматики за счет средств арендатора без компенсации затрат. Освобождено 14.04.2025</t>
  </si>
  <si>
    <t>Аукцион от 12.08.2025 № 398 признан несостоявшимся</t>
  </si>
  <si>
    <t>Нежилое изолированное помещение, подвал жилого дома. Вход совместно с жителями через подъезд жилого дома. Имеется электроснабжение. Требуется ремонт. Необходимо оформить учет в РУП «Минскэнерго», по требованию МЧС установить пожарную сигнализацию. Все работы за счет средств арендатора без компенсации затрат. Свободно с 01.07.2025.</t>
  </si>
  <si>
    <t>Творческая мастерская, административные цели и иные цели на данном объекте аренды в жилом доме (кроме объекта общественного питания).</t>
  </si>
  <si>
    <t>Под административные цели и иные цели возможные на данном объекте аренды</t>
  </si>
  <si>
    <t>9,30</t>
  </si>
  <si>
    <t xml:space="preserve">пр. Независимости, 78А пом. 2н,            500/D-7116928 </t>
  </si>
  <si>
    <t>ул. Чернышевского,3,    пом.1Н 500/D-1005893</t>
  </si>
  <si>
    <t>1,30 3,0 - при применении понижающих коэффициентов</t>
  </si>
  <si>
    <t>33,90</t>
  </si>
  <si>
    <t>Часть изолированного помещения Здания Дома быта. Помещения № 56-58 на 3 этаже отдельно стоящего здания. Имеются: электроснабжение, отопление, естественное освещение. Требуется ремонт. Все работы за счет арендатора без последующего возмещения затрат. Не используется с 16.08.25</t>
  </si>
  <si>
    <t>80,20</t>
  </si>
  <si>
    <t>Кладовая. Помещение на 2 подземном этаже паркинга. Имеется электроснабжение. К помещению имеет доступ представитель товарищества собственников с целью обслуживания вентиляции жилого дома. Вход через помещение, принадлежащее товариществу собственников. Не используется с 29.03.21</t>
  </si>
  <si>
    <t>ул. Максима Богдановича, 143 -пом.3Н  500/D-70779720</t>
  </si>
  <si>
    <t>55,70</t>
  </si>
  <si>
    <t>г. Минск, ул. В. Хоружей, 8, инв. № 500/С-26940      Часть здания специализированного розничной торговли, подвал, помещение № 2.1</t>
  </si>
  <si>
    <t>Часть капитального строения. Подвал отдельно стоящего здания. Имеется: энергоснабжение .   Дата освобождения 31.08.2025</t>
  </si>
  <si>
    <t>г. Минск, ул. В. Хоружей, 8, инв. № 500/С-26940      Часть здания специализированного розничной торговли, подвал, помещение № 2.6</t>
  </si>
  <si>
    <t>г. Минск, ул. В. Хоружей, 8, инв. № 500/С-26940      Часть здания специализированного розничной торговли, подвал, часть помещения № 8.2</t>
  </si>
  <si>
    <t>г. Минск, ул. В. Хоружей, 8, инв. № 500/С-26940      Часть здания специализированного розничной торговли, подвал, часть помещения № 10.2.1</t>
  </si>
  <si>
    <t>Часть капитального строения. Подвал отдельно стоящего здания. Имеется: энергоснабжение, оборудовано среднетемпературным холодильным оборудованием. Дата освобождения 31.07.2025</t>
  </si>
  <si>
    <t>г. Минск, ул. В. Хоружей, 8/6, инв. № 500/С-62792      Часть здания склада, помещение № 71.3</t>
  </si>
  <si>
    <t>Часть капитального строения. Имеется: энергоснабжение. Дата освобождения 31.08.2025</t>
  </si>
  <si>
    <t>г. Минск, ул. В. Хоружей, 8/6, инв. № 500/С-62792      Часть здания склада, помещение № 71.4</t>
  </si>
  <si>
    <t>ул. Алеся Бачило, 21-247                                    500/D-708158853</t>
  </si>
  <si>
    <t>административные цели, торговый объект (продовольственная и/или непродовольственная группа), иные цели, возможные на данном объекте аренды в жилом доме</t>
  </si>
  <si>
    <t>Изолированное помещение. Расположено на первом этаже жилого дома. Вход отдельный. Имеются: электроснабжение, отопление, санузел, холодное водоснабжение. Необходимые условия:  установка приборов учета воды с дистанционным съемом,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20.08.2025.</t>
  </si>
  <si>
    <t>аукцион 24.06.2025 признан несостоявшимся</t>
  </si>
  <si>
    <t>Часть изолированного помещения, расположенного на втором этаже, общий вход с другими арендаторами. Имеется отопление, электроэнергия, без естественного освещения; санузел общий с другими арендаторами. Условия: установка пожарной автоматики; разработка проекта на электроснабжение и установка электросчетчика; косметический ремонт;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13.02.2024г.</t>
  </si>
  <si>
    <t>г.Минск, пр-т Победителей, 5-16,             инв. №500D-718162</t>
  </si>
  <si>
    <t>Часть открытой площадки с покрытием, расположенной по адресу: Минская обл. Минский р-н, Могилёвское шоссе, 10-й км, р-н д. Большой Тростенец (может сдаваться частями). Не используется с 01.04.2025</t>
  </si>
  <si>
    <t>Часть открытой площадки с покрытием, расположенной по адресу: ул.Промышленная, 24. Не используется с 01.03.2025</t>
  </si>
  <si>
    <t>УП "ЖРЭО Заводского района г.Минска"
УНП 100086492
тел. +375 29 648-86-38 +375 17 234 55 11</t>
  </si>
  <si>
    <t>Помещение на 1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</si>
  <si>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Помещение на 2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</si>
  <si>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Учреждение здравоохранения "17-я городская клиническая поликлиника", УНП 190503810,       тел. 272 32 86</t>
  </si>
  <si>
    <t xml:space="preserve"> аукцион 12.08.2025 признан несостоявшимся</t>
  </si>
  <si>
    <t>Коммунальное культурно-спортивное унитарное предприятие "Аква-Минск".  УНП 190230915. Тел. +375 17 279 84 26.</t>
  </si>
  <si>
    <t>Часть капитального строения  в здании ФОК "Серебрянка" , 1-й этаж. Установлен отдельный учет электроэнергии. Водонагреватели отсутствуют. Наличие санузла. Наличие умывальника.  Наличие теплоснабжения. Вход общий. Наличие естественного освещения. Не используется с 01.06.2022.  Срок аренды - три года.</t>
  </si>
  <si>
    <t>ул. Чапаева, 3, корп. 1  инв.номер 500/C-54719</t>
  </si>
  <si>
    <t>Под размещение производства, склад</t>
  </si>
  <si>
    <t>Производственное помещение без ремонта (стены требуют покраски, окна и двери пропускают воздух). Водоснабжение есть. Санузел находится в соседнем здании. Отопление отсутствует. Вход в помещение отдельный.</t>
  </si>
  <si>
    <t>401-ой аукцион от 23.09.2025 признан несостоявшимся</t>
  </si>
  <si>
    <t>ул. Калинина, 3-1н                     500/D-1005397</t>
  </si>
  <si>
    <t>9,80</t>
  </si>
  <si>
    <t>под размещение специалистов</t>
  </si>
  <si>
    <t>Торгово-производственное коммунальное унитарное предприятие "Минский хладокомбинат №2"                     тел. конт.лица 8044 7221710   УНП 190261838</t>
  </si>
  <si>
    <t>0,70 (3,0 - при применении понижающих коэффициентов)</t>
  </si>
  <si>
    <t>пр-т Партизанский, 68 -51  500/D-798826166 (51)</t>
  </si>
  <si>
    <t>складирование и хранение товаро-материальных ценностей, административные цели, иные цели, возможные на данном объекте аренды в жилом доме</t>
  </si>
  <si>
    <t>24,50</t>
  </si>
  <si>
    <t>пр-т Партизанский, 68 -53  500/D-708165516 (53)</t>
  </si>
  <si>
    <t>32,50</t>
  </si>
  <si>
    <t>Аукцион признан несостоявшимся 23.09.2025</t>
  </si>
  <si>
    <t>ул. Западная, 19А/4 (здание квасильно-засолочного цеха, инв. № 500/С -13446)</t>
  </si>
  <si>
    <t>Часть капитального строения.Санузел и водоснабжение совместно с другими арендаторами.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01.10.2025</t>
  </si>
  <si>
    <t>481,10</t>
  </si>
  <si>
    <t>0,90 3,0 - при применении понижающих коэффициентов</t>
  </si>
  <si>
    <t>Складирование и хранение товаро-материальных ценностей</t>
  </si>
  <si>
    <t>22,30</t>
  </si>
  <si>
    <t>1,60 3,0 - при применении понижающих коэффициентов</t>
  </si>
  <si>
    <t>104.64</t>
  </si>
  <si>
    <t>0,50 3,0 - при  применении понижающих коэффициентов</t>
  </si>
  <si>
    <t>Временное хранение материальных ценностей, иные цели, возможные на данном объекте аренды в жилом доме</t>
  </si>
  <si>
    <t>301,70</t>
  </si>
  <si>
    <t>Складирование и хранение товарно-материальных ценностей, хранение личного имущества</t>
  </si>
  <si>
    <t>Административные цели, оказание услуг (кроме ритуальных), иные цели, возможные на данном объекте аренды в жилом доме</t>
  </si>
  <si>
    <t>394,20</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</si>
  <si>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5 кВт (3-х фазное напряжение).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Помещение не используется с 11.01.2025</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</si>
  <si>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10 кВт (3-х фазное напряжение).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Помещение не используется с 11.01.2025</t>
  </si>
  <si>
    <t>аукцион  23.09.2025 признан несостоявшимся</t>
  </si>
  <si>
    <t>Часть изолированного помещения, расположенного в цокольном этаже жилого дома, общий вход с жильцами. Имеются: электроснабжение, отопление , водоснабжение, санузел. Необходимые условия: оборудование отдельного входа, организация коммерческого учета  водопотребления с установкой приборов учета с дистанционным съемом показаний,  разработка проекта на электроснабжение, установка электросчетчика,  приведение планировочного решения в соответствии с имеющейся технической документацией, оборудование помещения системой пожарной автоматики,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рендатора без последующей компенсации затрат. Не используется с 17.07.2025.</t>
  </si>
  <si>
    <t>ул. Долгобродская,12-6н  500/D-707996416</t>
  </si>
  <si>
    <t>Изолированное помещение, расположенное  на 1-м этаже   жилого дома, общий вход с жильцами.  Электроснабжение, холодное  водоснабжение, горячее водоснабжение отсутствует; в помещении отсутствует санузел; имеется отопление, естественное освещение. Условия:  оборудование отдельного входа; оборудование установками системы пожарной автоматики, возмещение арендатором расходов (затрат) арендодателя на капитальный ремонт;  приведение планировочного решения в соответствии с имеющейся технической документацией.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21.09.2024.</t>
  </si>
  <si>
    <t xml:space="preserve">Сдается без аукциона. </t>
  </si>
  <si>
    <t xml:space="preserve">Блок помещений из 5 кабинетов (20,9 кв. м, 14,9 кв. м, 4,1 кв. м, 3,4 кв. м, 2,7 кв. м), расположенных на 1 этаже здания. Все помещения - с искусственным освещением. Отопление отсутствует. Санузел общего пользования. Вход в здание общий с другими арендаторами. Требуется ремонт за счет средств арендатора без последующей компенсации затрат Арендодателем.                                                                                                                         </t>
  </si>
  <si>
    <t>8,76 БАВ</t>
  </si>
  <si>
    <t>Без аукциона</t>
  </si>
  <si>
    <t>12 БАВ</t>
  </si>
  <si>
    <t>1,5 ; 3 (при применении понижающих коэффициентов)</t>
  </si>
  <si>
    <t xml:space="preserve">Два кабинета (14,3 кв. м; 48,5 кв. м) на 3 этаже здания, частично имеется естественное освещение, с отоплением, санузел совместного использования. Вход в здание общий с другими арендаторами. Здание расположено в центральной части города в границах историко-культурной ценности категории "1" - "Исторический центр  г. Минска".                                                                                                                    </t>
  </si>
  <si>
    <t>Административные цели (офис), склад, услуги населению (кроме ритуальных), торговый объект (непродовольственная группа товаров), пункт выдачи заказов, бытовые услуги населению и иные виды деятельности возможные на данном объекте жилом доме</t>
  </si>
  <si>
    <t>Изолированного помещения , подвал (Отсутствует естественное освещение, есть с/у, водо- электроснабжение).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t>
  </si>
  <si>
    <t>Под административные цели, услуги и иные цели возможные на данном объекте аренды в жилом доме</t>
  </si>
  <si>
    <t>1,2-первых 3 месяца; 2,0-последующий период</t>
  </si>
  <si>
    <t>2-й этаж административно-хозяйственного здания. Часть капитального строения. Вход совместно с другими арендаторами. Имеется: отопление, электроснабжение. Естественное освещение отсутствует. Водоснабжение и канализация в местах общего пользования. Требуется ремонт. Все мероприятия за счет средств арендатора без последующей компенсации. Свободно с 05.09.2025</t>
  </si>
  <si>
    <t xml:space="preserve">ул. Свердлова, 19-2Н
500/D-70776068
</t>
  </si>
  <si>
    <t>0,5 - первых 3 месяца; 1,0 - последующий период</t>
  </si>
  <si>
    <t xml:space="preserve">Административные и иные цели возможные на данном объекте аренды в жилом доме </t>
  </si>
  <si>
    <t xml:space="preserve">Подвал жилого дома. Изолированное нежилое помещение. Вход через подъезд жилого дома совместно с жильцами. Имеется: естественное освещение, отопление, электроснабжение.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 -заключить договора о возложении обязанностей на третье лицо по оплате за коммунальные услуги. 
-по требованию МЧС установить пожарную сигнализацию. Требуется ремонт. Все работы за счет средств арендатора без последующей компенсации.
Свободно с 22.09 2025.
</t>
  </si>
  <si>
    <r>
      <t xml:space="preserve">3-й этаж (мансарда) административно-хозяйственного здания. Часть изолированного нежилого помещения. Вход совместно с другими арендаторами. Имеется: естественное освещение, отопление, электроснабжение. Холодное водоснабжение, канализация в МОП совместно с другими арендаторами. Необходимо: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проведение ремонта Все работы за счет средств арендатора без последующей компенсации.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Не используется с 29.05.18</t>
    </r>
  </si>
  <si>
    <t xml:space="preserve">Часть капитального строения, расположенная на 5-ом этаже административно-складской пристройки универмага, состоящая из учебного класса. Имеются отопление, естественное и искусственное освещение, естественная вентиляция, сигнализация. Водоснабжение, канализация, туалеты есть на этаже. Необходима установка приборов учёта электроэнергии. Работы по текущему ремонту, подключению оборудования, по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t>
  </si>
  <si>
    <t>ул. Жилуновича, 43-1Н             500/D-1003334</t>
  </si>
  <si>
    <t>Государственное учреждение "Национальный олимпийский  стадион "Динамо" УНП 191111948                                                                                                                                                                                                                                                                             
тел. +375 17 243 14 52 Реестровый номер 6471 Инвентарный номер 01000011</t>
  </si>
  <si>
    <t xml:space="preserve">Кафетерий на 7 точек. Помещения № 268,269.                                              220030, г.Минск, ул. Кирова, 8/6  </t>
  </si>
  <si>
    <t xml:space="preserve">Кафетерий на 7 точек. Помещения № 274,275.                                            220030, г.Минск, ул. Кирова, 8/6  </t>
  </si>
  <si>
    <t xml:space="preserve">Кафетерий на 7 точек. Помещения № 280,281.                                                       220030, г.Минск, ул. Кирова, 8/6  </t>
  </si>
  <si>
    <t>Vip-ложа на 45 человек находится на 5-ом уровне, отдельного входа нет. Обеспечено электро- и теплоснабжением, вентиляцией, естественным освещением. Имеется санузел, VIP-трибуна.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</si>
  <si>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2-ом этаже, один отдельный вход, имеется отопление, энергообеспечение, естественное освещение.Во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</si>
  <si>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6-ом уровне. Обеспечено электро- и теплоснабжением, вентиляцией, естественным освещением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</si>
  <si>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находятся на  3-м этаже, один отдельный вход, имеется горячее и холодное водоснабжение, отопление, вентиляция и энергообеспечение.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</si>
  <si>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3-м этаже, один отдельный вход, имеется горячее и холодное водоснабжение, отопление, вентиляция и энергообеспечение.Во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</si>
  <si>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2-ом этаже, два отдельных входа, имеется горячее и холодное водоснабжение, отопление, вентиляция и энергообеспечение.Во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</si>
  <si>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Помещение находится на  2-ом этаже, отдельный вход с улицы. Имеется электроснабжение, отопление и возможность подключения водоснабжения и канализации. Естественное освещение.Во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</si>
  <si>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Помещения находятся на 6-ом уровне. Обеспечены электро- и теплоснабжением, вентиляцией, естественным освещением.Во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</si>
  <si>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 xml:space="preserve">ул. Беломорская, 4-2  500/D-7988191433 </t>
  </si>
  <si>
    <t>торговый объект (продовольственная и/или непродовольственная группа), иные цели, возможные на данном объекте аренды в общежитии</t>
  </si>
  <si>
    <t>часть изолированного помещения. Помещения расположены в подвале общежития. Вход отдельный.  Имеются электроснабжение, отопление, частично естественное освещение, санузел. Необходимые условия: ремонт помещения, восстановление системы пожарной автоматики при небходимости,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07.10.2025.</t>
  </si>
  <si>
    <t>Филиал N 3 коммунального унитарного предприятия "Минский городской центр недвижимости" УНП 102386835
тел. (017) 251-44-72; 379-43-38</t>
  </si>
  <si>
    <t>9,90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</si>
  <si>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30.09.2025</t>
  </si>
  <si>
    <t>г. Минск, ул. В. Хоружей, 8/6, инв. № 500/С-62792      Часть здания склада, помещение № 11</t>
  </si>
  <si>
    <t>Часть капитального строения. Имеется: энергоснабжение. Дата освобождения 02.10.2025</t>
  </si>
  <si>
    <t>г. Минск, ул. В. Хоружей, 8/6, инв. № 500/С-62792      Часть здания склада, помещение № 18</t>
  </si>
  <si>
    <t>Часть капитального строения. Имеется: энергоснабжение. Дата освобождения 30.09.2025</t>
  </si>
  <si>
    <t>г. Минск, ул. В. Хоружей, 8/6, инв. № 500/С-62792      Часть здания склада, помещение № 41.5</t>
  </si>
  <si>
    <t>Часть капитального строения. Имеется: энергоснабжение. Оборудованно среднетемпературной холодильной камерой. Дата освобождения 30.09.2025</t>
  </si>
  <si>
    <t>г. Минск, ул. В. Хоружей, 8/6, инв. № 500/С-62792      Часть здания склада, помещение № 52</t>
  </si>
  <si>
    <t>г. Минск, ул. В. Хоружей, 8/6, инв. № 500/С-62792      Часть здания склада, помещение № 53</t>
  </si>
  <si>
    <t xml:space="preserve">Филиал  "Курасовщинский рынок" Здание сезонного колхозного рынка со складами  220108 ул.Корженевского, 2 г. Минск инвентарный № 500/С-27232  
помещение № 1
</t>
  </si>
  <si>
    <t>0,5*3*0,7(295.63руб.)</t>
  </si>
  <si>
    <t>Административные цели (офис), торговый объект (непродовольственная группа товаров), творческая мастерская, услуги населению (кроме ритуальных), иные цели возможные на данном объекте  в жилом доме</t>
  </si>
  <si>
    <t xml:space="preserve">Изолированное нежилое помещение. Этаж цокольный. Имеется отопление, водоснабжение, канализация, электроосвещение и естественное освещение.  Помещение без внутренней отделки. Санузел находится в изолированном помещении. Счетчики электроэнергии установлены. Ремонт и отделочные работы за средства арендатора без последующей компенсации затрат.   </t>
  </si>
  <si>
    <t xml:space="preserve">Изолированное нежилое помещение. Этаж 1-й, цокольный.  Имеется отопление, водоснабжение, канализация, электроосвещение и естественное освещение.  Помещение без внутренней отделки. Санузел находится в изолированном помещении. Счетчики электроэнергии установлены. Ремонт и отделочные работы за средства арендатора без последующей компенсации затрат.         </t>
  </si>
  <si>
    <t>Аукцион признан несостоявшимся 28.10.2025 г.</t>
  </si>
  <si>
    <t xml:space="preserve">ул. Маяковского, 20-120
№ 500/D-7988229132
</t>
  </si>
  <si>
    <t>Часть нежилого помещения, подвал жилого дома. Вход совместно с другими арендаторами. Имеется электроснабжение. Требуется ремонт. Необходимо оформить учет в РУП «Минскэнерго», по требованию МЧС установить пожарную сигнализацию. Все работы за счет средств арендатора без компенсации затрат. Свободно с 01.10.2025</t>
  </si>
  <si>
    <t>Торговый объект непродовольственная группы товаров, кроме ритуальных, административные и  иные цели, возможные на данном объекте аренды в жилом доме</t>
  </si>
  <si>
    <t>Административные цели, оказание услуг,  иные цели, возможные на данном объекте аренды</t>
  </si>
  <si>
    <t>402-ой аукцион от 21.10.2025 признан несостоявшимся</t>
  </si>
  <si>
    <t>ул. Лобанка, 58      500/С-32080</t>
  </si>
  <si>
    <t xml:space="preserve">Площадка с твердым покрытием № 4/1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</si>
  <si>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4/2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</si>
  <si>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4/3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</si>
  <si>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4/4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</si>
  <si>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2/1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</si>
  <si>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Площадка с твердым покрытием № 2/2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762,01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t>
  </si>
  <si>
    <t xml:space="preserve">Площадка с твердым покрытием № 6.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объекта должен соответствовать общим требованиям установленным администрацией района.   Срок аренды 3 года. </t>
  </si>
  <si>
    <t xml:space="preserve">Площадка с твердым покрытием № 1.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торгового объекта должен соответствовать общим требованиям установленным администрацией района, внешний вид комплекса детских развлекательных аттракционов по согласованию с Арендодателем. Срок аренды 3 года. </t>
  </si>
  <si>
    <t xml:space="preserve">Площадка с твердым покрытием № 5.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мощность 10 кВт-220В.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</si>
  <si>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Открытая площадка с твердым покрытием №3.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мощность 7 кВт - 380 В .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3 года. </t>
  </si>
  <si>
    <t xml:space="preserve">Открытая площадка с твердым покрытием №5.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7 кВт - 380 В.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3 года. </t>
  </si>
  <si>
    <t>Сдача в аренду. Аукцион от 28.10.2025 №403 признан несостоявшимся.</t>
  </si>
  <si>
    <t xml:space="preserve">Открытая площадка с твердым покрытием № 1 (согласно схеме).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мощность 7 кВт - 380 В. Отсуствует водоснабжение и водоотведение.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3 года. </t>
  </si>
  <si>
    <t>административные цели, торговый объект непродовольственной  или продовальственной группы товаров</t>
  </si>
  <si>
    <t>г. Минск, ул. Марьевская, 5 инвентарный номер          500/C-3119</t>
  </si>
  <si>
    <t>Помещение на 1 этаже.
Электроснабжение, естественное и искусственное освещение, отопление. Требуется ремонт. Все работы за счет средств арендатора без последующей компенсации затрат.</t>
  </si>
  <si>
    <t>г.Минск, ул. В.Хоружей,44, инвентарный номер 500/С-17013</t>
  </si>
  <si>
    <t>Производство и иные цели, возможные на данном объекте аренды. Склад.</t>
  </si>
  <si>
    <t>Без аукциона.</t>
  </si>
  <si>
    <t>Подвальное помещение. Требует ремонт. Все работы за счет средств арендатора без последующей компенсации затрат.</t>
  </si>
  <si>
    <t>г.Минск, ул. Космонавтов,56, инвентарный номер 500/С-38379</t>
  </si>
  <si>
    <t>Помещение на 2 этаже. Электроснабжение, естественное и искусственное освещение, отопление. Требуется ремонт. Все работы за счет средств арендатора без последующей компенсации затрат.</t>
  </si>
  <si>
    <t>ул. Волгоградская, 41    500/D-70777898 (1Н)</t>
  </si>
  <si>
    <t>42,30</t>
  </si>
  <si>
    <t>передача в безвозмездное пользование администрации Первомайского района г. Минска</t>
  </si>
  <si>
    <t>&lt;&gt;.Подвал жилого дома. Вход отдельный. Естественное освещение, отопление, коммунальные услуги имеются. Требуется ремонт, установка приборов учетаэл.энергии и воды, системы пожарной автоматики за счет средств арендатора без компенсации затрат. Освобождено 24.10.2025</t>
  </si>
  <si>
    <t>ул. Героев 120 дивизии, 20    500/D-707945193 (1Н)</t>
  </si>
  <si>
    <t>передача в безвозмездное пользование Адмиистрации Первомайского района г. Минска</t>
  </si>
  <si>
    <t>&lt;&gt;.1-й этаж жилого дома. Вход отдельный. Естественное освещение, отопление, коммунальные услуги имеются. Требуется ремонт, установка приборов учетаэл.энергии и воды, системы пожарной автоматики. за счет средств арендатора без компенсации затрат. Освобождено 24.10.2025</t>
  </si>
  <si>
    <t>ул. Славинского, 45    500/D-7027456 (2)</t>
  </si>
  <si>
    <t>ул. Толбухина, 5    500/D-70772954 (1Н)</t>
  </si>
  <si>
    <t>168,50</t>
  </si>
  <si>
    <t>нежилое помещение.подвал жилого дома. Вход, коммунальные услуги совместно с другими арендаторами. Состоит из цеха, 3 кабинетов,кладовой, коридора, комнаты приема пищи.Требуется ремонт, установка пожарной авоматики, приборов учета воды и эл. энергии за счет редств арендатора без компенсации затрат. Освобождено 01.10.2025</t>
  </si>
  <si>
    <t>23,90</t>
  </si>
  <si>
    <t>г. Минск, ул. В. Хоружей, 8, инв. № 500/С-26940      Часть здания специализированного розничной торговли, подвал, помещение № 2.2</t>
  </si>
  <si>
    <t>Часть капитального строения. Подвал отдельно стоящего здания. Имеется: энергоснабжение .   Дата освобождения 31.10.2025</t>
  </si>
  <si>
    <t>г. Минск, ул. В. Хоружей, 8, инв. № 500/С-26940      Часть здания специализированного розничной торговли, подвал, часть помещения № 18.3</t>
  </si>
  <si>
    <t>Склад  - при условии осуществления торговой деятельности на рынке</t>
  </si>
  <si>
    <t>Часть капитального строения. Подвал отдельно стоящего здания. Имеется: энергоснабжение. Дата освобождения 09.10.2025</t>
  </si>
  <si>
    <t>Часть капитального строения. Имеется: энергоснабжение. Дата освобождения 31.10.2025</t>
  </si>
  <si>
    <t>г. Минск, ул. В. Хоружей, 8/6, инв. № 500/С-62792      Часть здания склада, помещение № 71.2</t>
  </si>
  <si>
    <t>г. Минск, ул. В. Хоружей, 8/6, инв. № 500/С-62792      Часть здания склада, помещение № 71.7</t>
  </si>
  <si>
    <t>0,5*2,2*2,2 (204,41руб.)</t>
  </si>
  <si>
    <t>76,40</t>
  </si>
  <si>
    <t>Аукцион признан несостоявшимся 21.10.25</t>
  </si>
  <si>
    <t>ул. Прушинских, 74 -68  500/D-708061528</t>
  </si>
  <si>
    <t>232,00</t>
  </si>
  <si>
    <t>Административные цели, услуги (кроме запрещенных в жилых домах), иные цели, возможные на данном объекте аренды в жилом доме</t>
  </si>
  <si>
    <t>Часть капитального строения, расположенного на втором  этаже здания диспетчерской станции "Лошица -2". Помещение отапливается в отопительный период. Санузел совместно с другими арендаторами. Имеется энергоснабжение, телефонная связь. В здание диспетчерской  вход общий, в помещение отдельная дверь. В капитальном ремонте не нуждается. Все ремонтные работы за счет средств арендатора без последующей компенсации затрат .   Условие: обязательна установка прибора учета электроэнергии арендатором; оформление арендатором договора с РУП "Минскэнерго".    Не используется с 03.11.2025.</t>
  </si>
  <si>
    <t xml:space="preserve"> ул. Волжская,    7-2                   500/D-74492</t>
  </si>
  <si>
    <t xml:space="preserve">Часть капитального строения,1-й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</si>
  <si>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101,60</t>
  </si>
  <si>
    <t>ул. Веры Хоружей, 30 -пом.1Н  500/D-7058330</t>
  </si>
  <si>
    <t>102,40</t>
  </si>
  <si>
    <t>ул. Нововиленская, 23 -пом. 1Н  500/D-7076656</t>
  </si>
  <si>
    <t>Часть изолировавнного помещения. Подвал жилого дома,  вход отдельный.  Имеются:  естественное  освещение, отопление, электроснабжение,  канализация. Вход и санузел совместно с другими арендаторами. Не используется с 01.10.25</t>
  </si>
  <si>
    <t>6,20</t>
  </si>
  <si>
    <t>Часть капитального строения (1-ый этаж). Отдельный вход. Санузел совместно с другими арендаторами. Отсутствует отопление.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01.11.2025</t>
  </si>
  <si>
    <t>Часть капитального строения.  Вход и санузел совместно с другими арендаторами. Имеется электроснабжение, водоснабжение. Отсутствует отопление.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01.11.2025</t>
  </si>
  <si>
    <t>Часть капитального строения.  Вход и санузел совместно с другими арендаторами.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01.11.2025</t>
  </si>
  <si>
    <t>г. Минск, ул. Данилы Сердича, 10-4, 500/D-7055623</t>
  </si>
  <si>
    <t>157,70</t>
  </si>
  <si>
    <t>ул. Притыцкого, 76    500/С-30553</t>
  </si>
  <si>
    <t>4,60</t>
  </si>
  <si>
    <t>3,30</t>
  </si>
  <si>
    <t>5,00</t>
  </si>
  <si>
    <t>аукцион  21.10.2025 признан несостоявшимся</t>
  </si>
  <si>
    <t>ул. Берестянская, 6-32                                        500/D-708017192</t>
  </si>
  <si>
    <t>Изолированное помещение. Расположено на первом этаже жилого дома. Вход отдельный. Имеются: электроснабжение, отопление. Отсутствует: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15.10.2025.</t>
  </si>
  <si>
    <t>ул. Долгобродская,12-1н                                 500/D-723561</t>
  </si>
  <si>
    <t>Изолированное помещение. Расположено на первом этаже жилого дома. Вход  общий с жильцами. Имеются: отопление, естественное освещение, холодное водоснабжение, санузел.  Необходимые условия: обеспечить коммерческий учет электронергии, установка электросчетчика;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17.10.2025.</t>
  </si>
  <si>
    <t xml:space="preserve"> аукцион 21.10.2025 признан несостоявшимся</t>
  </si>
  <si>
    <t>Часть изолированного помещения, расположенного на втором этаже, общий вход с другими арендаторами. Имеется : электроэнергия, естественное освещение; санузел общий с другими арендаторами. Условия: установка пожарной автоматики;  косметический ремонт;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01.11.2025г.</t>
  </si>
  <si>
    <t>ул. Первомайская, 22/2 -5Н, -4Н  500/D-708000432 (5Н), 500/D-708000431 (4Н)</t>
  </si>
  <si>
    <t>изолированные нежилые помещения. Расположены в подвале жилого дома. Вход отдельный. Имеется естественное освещение, холодное и горячее водоснабжение, санузел,  отопление, электроснабжение.  Условия: установка приборов учета воды с дистанционным съемом, приведение планировочного решения в соответствии с имеющейся технической документацией, восстановление системы пожарной автоматики при небходимости,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23.10.2025.</t>
  </si>
  <si>
    <t>административные цели, иные цели, возможнные на данном объекте аренды</t>
  </si>
  <si>
    <t>г.Минск, ул.Космонавтов,56, инвентарный номер 500/С-38379</t>
  </si>
  <si>
    <t xml:space="preserve">Под административные цели (офис) и иные цели, возможные на данном объекте аренды  </t>
  </si>
  <si>
    <t>0,5 на 1 год, последующий период 1,5</t>
  </si>
  <si>
    <t>на согласовании Аукцион признан несостоявшимся 23.04.2022</t>
  </si>
  <si>
    <t>1,0 ; 3 (при применении понижающих коэффициентов)</t>
  </si>
  <si>
    <t>Одноэтажное капитальное строение.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Требуется ремонт помещения, установка пожарной автоматики, установка  индивидуального прибора учета эл/энергии. Водоснабжние и водоотведение отсутствуют. Все работы за счет средств арендатора без последующей компенсации затрат.</t>
  </si>
  <si>
    <t xml:space="preserve"> административные цели, иные цели, возможные на данном объекте аренды</t>
  </si>
  <si>
    <t>ул. Холмогорская,51-75                                     500/D-708141063</t>
  </si>
  <si>
    <t xml:space="preserve">Под административные цели, бытовые услуги, торговый объект  и иные цели, возможные на данном объекте аренды </t>
  </si>
  <si>
    <t>Часть площадки под навесом 1, примыкающей к двухэтажному кирпичному зданию консервного цеха. Освещение, водоснабжение, отопление отсутствуют. Место для подъезда транспорта есть. Требует облагораживания, текущего ремонта за счет арендатора без компенсации затрат.</t>
  </si>
  <si>
    <t>Производственные цели</t>
  </si>
  <si>
    <t>Два смежных помещения (130,8 кв.м и 134,5 кв.м) в здании бывшего консервного цеха на 1-м этаже.  Оборудованы отдельным входом. Водоснабжение, электроэнегия - есть. Отопление - нет.  Естественное освещение есть в двух помещениях. Помещения требуют косметического ремонта, а также текущего ремонта кровли за счет арендатора без компенсации затрат.</t>
  </si>
  <si>
    <t>Часть изолированного помещения в здании бывшего консервного цеха на 1-м этаже. Вход общий с иными арендаторами. Водоснабжение, электроэнегия - есть. Отопление - нет.  Естественное освещение есть. Помещение требуют косметического ремонта, а также текущего ремонта кровли за счет арендатора без компенсации затрат.</t>
  </si>
  <si>
    <t>Часть капитального строения, 1-ый этаж. Отдельный вход. Строение электрифицировано, но сдаваемую в аренду часть необходимо самостоятельно и за свой счет электрофицировать исходя из потребностей в электрической мощности. Есть  канализация, водоснобжение. Естественное освещение отсутствует.  Отопление отсутствует.  Текущий ремонт за счет арендатора без возмещения средств. Все расходы за средства арендатора, без последующей компенсации затрат.           </t>
  </si>
  <si>
    <t xml:space="preserve">Блок помещений из кабинетов (8,5 кв. м, 12,5 кв. м, 12,1 кв. м, 5,9 кв. м, 8,2 кв.м, 9,8 кв.м, 4,1 кв.м, 9,4 кв.м, 52,2 кв.м), коридора 16,7 кв.м и 5,3 кв.м, санузлов индивидуального пользования 1,2 кв.м, 1,3 кв.м, 2,6 кв.м, расположенных на 2 этаже здания, из которых 5 (пять) кабинетов общей площадью 59,6 кв.м с естественным освещением, остальные - с искусственным освещением. Отопление отсутствует. Вход в здание общий с другими арендаторами через первый этаж.                                                                                                                         </t>
  </si>
  <si>
    <t xml:space="preserve">Три изолированных помещения (11,2 кв.м, 8,1 кв.м, 13 кв.м) в административно - бытовом корпусе на 1-м этаже. Данные три изолированных помещения сдаются вместе с санузлом площадью 1,7 кв.м.  Вход в здание на 1 этаже общий с иными арендаторами. Отопление - есть.  Естественное освещение есть в трех офисных помещениях. Есть водоснабжение,  электроэнергия.  Условия:   - оформление арендатором договора на оплату электроэнергии при необходимости (с выполнением всех необходимых требований электроснабжающей организации;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</si>
  <si>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Изолированное помещение - часть  одноэтажного кирпичного здания квасильного цеха и искусственным освещением общей площадью 1414,8 кв.м. Здание требует капитального ремонта кровли. Водоснабжение, электричество - есть. Отопление - отсутствует. Указанное изолированное помещение разделено стенами на 3 отдельных изолированных помещения. Есть РАМПА для загрузки/выгрузки товара с 4-мя выходами. Изолированное помещение сдается вместе с кабинетом площадью 11,4 кв.м, двумя сан.узлами общей площадью 6 кв.м, двумя раздевалками общей площадью 29,2 кв.м и двумя душевыми комнатами общей площадью 5,4 кв.м. Есть отдельный вход. Внутри все помещения требуют косметического ремонта за счет средств арендатора без компенсации затрат.</t>
  </si>
  <si>
    <t>Изолированное помещение на 1 этаже в здании КВАСИЛЬНОГО цеха общей площадью 26,9 кв.м., состоящее из кабинета - 17,4 кв.м. (естественное освещение), кладовой - 6,4 кв.м (искусственное освещение) и тамбуром 3,1 кв.м. Помещение оборудовано отдельным входом с улицы. Электричество - есть. Отопление, водоснабжение - отсутствуют. Ближайший источник воды находится в 7-ми метрах через смежную стену в туалете.  Сан.узел - общий с иными арендаторами в указанном здании квасильного цеха. Требуется косметический ремонт. Все расходы за счет средств арендатора без компенсации затрат.</t>
  </si>
  <si>
    <t>Административные цели, торговый объект (продовольственная и/или непродовольственная группа), медицинская деятельность, оказание услуг, объект общественного питания, иные цели, возможные на данном объекте аренды</t>
  </si>
  <si>
    <t>УП "Белхимчистка"
+375173967801
УНП 100010037</t>
  </si>
  <si>
    <t>г. Минск  пр-т Газеты Звязда д. 46-6 инв.номер 500/D-70774892</t>
  </si>
  <si>
    <t>Административные цели, оказание услуг (кроме ритуальных), иные цели, возможные на данном объекте аренды.</t>
  </si>
  <si>
    <t>Изолированное помещение состоит из двух комнат, одна из них проходная на 2-м этаже коммунально-бытового здания.   Вход в санузел совместно с другими арендаторами, в здании имеется канализация, холодное и горячее водоснабжение. Имеются: естественное освещение, отопление, , электроснабжение, противопожарная сигнализация, в нерабочее время здание не охраняется. Срок аренды 3 года</t>
  </si>
  <si>
    <t>г. Минск  пр-т Газеты Звязда  д. 18 инв.номер 500/С-28868</t>
  </si>
  <si>
    <t>Изолированное помещение (кабинет) на 1-м этаже коммунально-бытового здания.  Вход в санузел совместно с другими арендаторами, в здании имеется канализация, холодное и горячее водоснабжение. Имеются: естественное освещение, отопление, , электроснабжение, противопожарная сигнализация, в нерабочее время в здании есть сторож. Срок аренды 3 года</t>
  </si>
  <si>
    <t xml:space="preserve">ул. Дунина-Марцинкевича, 6/2 -2н  500/D-70774215 </t>
  </si>
  <si>
    <t>административные цели, услуги населению (кроме ритуальных), иные цели, возможные на данном объекте аренды в жилом доме</t>
  </si>
  <si>
    <t>0,5; 3,0 при применении понижающих коэффициентов</t>
  </si>
  <si>
    <t>2,0; 3,0 при применении понижающих коэффициентов</t>
  </si>
  <si>
    <t>часть капитального строения (кабинет) на 1-м этаже здания. Имеются естественное освещение, отопление, электроснабжение. Вход и санузел совместно с другими арендаторами. Установлена пожарная автоматика. Требуется ремонт за счет средств будущего арендатора без последующей компенсации затрат. Не используется с 01.11.25</t>
  </si>
  <si>
    <t>часть капитального строения (склад) на 1-м этаже здания без естественного освещения. Имеется отопление, электроснабжение. Вход и санузел совместно с другими арендаторами. Установлена пожарная автоматика. Требуется ремонт за счет средств будущего арендатора  без последующей компенсации затрат. Не используется с 01.11.25</t>
  </si>
  <si>
    <t xml:space="preserve">1,2; </t>
  </si>
  <si>
    <t>Аукцион признан несостоявшимся 19.11.2025</t>
  </si>
  <si>
    <t>торговое помещение.1-й этаж(262,5 м), подвал(263 м) жилого дома. Отдельный вход.Торговый зал 172,3 кв.м. Отопление, ВиК имеется. Требуется ремонт, установка эл.счетчика,пожарной автоматики.  Все работы за счет средств арендатора без последующей компенсации затрат. Освобождено 05.09.2022</t>
  </si>
  <si>
    <t>ул. Руссиянова, 5/2    500/D-707945169 (1Н)</t>
  </si>
  <si>
    <t>1,00 при применении 0,1 -3</t>
  </si>
  <si>
    <t>складирование и хранениеТМЦ</t>
  </si>
  <si>
    <t xml:space="preserve"> сдается без аукциона</t>
  </si>
  <si>
    <t>0,5
3,0  (при 
применении понижающего коэффициента)</t>
  </si>
  <si>
    <t xml:space="preserve">3,0
</t>
  </si>
  <si>
    <t>административные цели (офис),  бытовые услуги населению, медицинские услуги, торговый объект (кроме объекта по продаже вещей, бывших в употреблении), иные цели, возможные на данном объекте аренды в жилом доме</t>
  </si>
  <si>
    <t>УП "ЖРЭО Октябрьского района г.Минска", 
УНП 100286730,
тел. 347-90-81</t>
  </si>
  <si>
    <t xml:space="preserve">Часть капитального строения,2-ой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</si>
  <si>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23.11.2025</t>
  </si>
  <si>
    <t>г. Минск, ул. В. Хоружей, 8/6, инв. № 500/С-62792      Часть здания склада, помещение № 17</t>
  </si>
  <si>
    <t>Часть капитального строения. Имеется: энергоснабжение. Дата освобождения 30.11.2025</t>
  </si>
  <si>
    <t>0,5*4,41*1*2,2 (245,84руб.)</t>
  </si>
  <si>
    <t>Аукцион признан несостоявшимся 23.09.2025 № 401</t>
  </si>
  <si>
    <t>Аукцион от 25.11.2025 признан несостоявшимся. Прямой договор аренды</t>
  </si>
  <si>
    <t xml:space="preserve">Помещение, расположенное  в подвале здания без  естественного освещения, с отоплением.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</si>
  <si>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Административные цели,  иные цели, возможные на данном объекте аренды за исключением бытовых услуг, медицинских услуг, услуг по общественному питанию, торговых объектов</t>
  </si>
  <si>
    <t xml:space="preserve">г.Минск,  пр-т Победителей, 141-5, инв.№500/D798782217  </t>
  </si>
  <si>
    <t>0,5 - первые два месяца; 1,2 - последующий период; (3,0 -  при применении понижающих коэффициентов)</t>
  </si>
  <si>
    <t>12,70</t>
  </si>
  <si>
    <t>33,50</t>
  </si>
  <si>
    <t>УО «Минский государственный дворец детей и молодежи», г. Минск, тракт Старовиленский, 41, тел. (017) 363-83-26, 379-73-24, 363-70-29(приёмная)</t>
  </si>
  <si>
    <t>г. Минск, ул. Волоха, 17, пом. 1Н
500/D-7123061</t>
  </si>
  <si>
    <t>0,8 – первыые 2 года;
1,5 –последующий период;
2,5 – при применении понижающих коэффициентов.</t>
  </si>
  <si>
    <t xml:space="preserve">Административные цели; оказание услуг (образовательные, бытовые, физкультурно-оздоровительные и др.), кроме ритуальных; творческая мастерская; иные цели, возможные на данном объекте в жилом доме </t>
  </si>
  <si>
    <t>объект общественного питания, развлекательный центр (комплекс), игровое пространство и иные цели, возможные на данном объекте аренды</t>
  </si>
  <si>
    <t>Площадь под размещение объекта общественного питания</t>
  </si>
  <si>
    <t xml:space="preserve">Площадь под размещение  торгового объекта (продовольственная и непродовольственная группа товаров), административные  и иные цели, возможные на данном объекте аренды, с учетом требований санитарных и противопожарных норм (кроме объекта общественного питания).  </t>
  </si>
  <si>
    <t>аукцион  19.11.2025 признан несостоявшимся</t>
  </si>
  <si>
    <t>аукцион 19.11.2025 признан несостоявшимся</t>
  </si>
  <si>
    <t>ул. Карвата, 65                     500/С-48655</t>
  </si>
  <si>
    <t>Часть капитального строения с отдельным входом. Имеются: холодное  водоснабжение, естественное освещение, отопление и электроэнергия отсутствуют.  Условия:  проведение косметического ремонта,  разработка проекта на электроснабжение, установка электросчетчика; приведение планировочного решения в соответствии с имеющейся технической документацией;  оборудование установками системы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02.12.2025.</t>
  </si>
  <si>
    <t>Изолированное помещение, расположенное в цоколе жилого дома, общий вход с жильцами. Имеется   отопление, холодное водоснабжение, санузел,  естественное освещение, электроснабжение отсутствует. Условия: оборудование отдельного входа,  проведение ремонта, оборудование помещений системами пожарной автоматики, разработка проекта на электроснабжение, установка электросчетчика,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</si>
  <si>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пер. Козлова, 20-2                 500/D-123321</t>
  </si>
  <si>
    <t>Изолированное помещение. Расположено в цокольном этаже  жилого дома, общий вход с жильцами. Имеется водоснабжение, санузел, отопление, естественное освещение.  Условия: оборудование отдельного входа,  проведение ремонта,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оборудование помещений системой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01.12.2025</t>
  </si>
  <si>
    <t>ул.Ротмистрова, 30-1Н   500/D-7058543</t>
  </si>
  <si>
    <t xml:space="preserve">Двухэтажное отдельностоящее здание. Имеется естественное освещение. Отопление, водоснабжение и электроэнергия отсутствует.   Требуется  ремонт и приведение строительных конструкций и инженерных коммуникаций (систем отопления, водоснабжения, канализации, электроснабжения) в работоспособное состояние с разработкой и утверждением в установленном порядке проектной документации. После подключения к инженерным сетям организовать коммерческий учет расхода электро-, тепло-, водопотребления,  оборудование системой пожарной автоматики.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19.11.2025 </t>
  </si>
  <si>
    <t>Изолированное помещение. Расположено на первом этаже жилого дома. Вход отдельный. Имеются: электроснабжение, холодное водоснабжение, естественное освещение, санузел; отопление отсутствует.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07.11.2025.</t>
  </si>
  <si>
    <t>ул. Гикало, 20А    500/С-2948</t>
  </si>
  <si>
    <t>0,80 3,0 - при  применении понижающих коэффициентов</t>
  </si>
  <si>
    <t>Часть изолированного помещения Здания Дома быта. Помещения № 30, 31 на 3 этаже отдельно стоящего здания. Имеются: электроснабжение, отопление, естественное освещение. Требуется ремонт. Все работы за счет средств арендатора без последующего возмещения затрат. Не используется с 26.08.25</t>
  </si>
  <si>
    <t>Административные цели, торговый объект (продовольственная и/или непродовольственная группа), медицинская деятельность, оказание услуг (кроме ритуальных), иные цели, возможные на данном объекте аренды в жилом доме</t>
  </si>
  <si>
    <t>ул. Сурганова, 74    500/С-30808</t>
  </si>
  <si>
    <t>Творческая мастерская, административные цели, иные цели, возможные на данном объекте аренды в жилом доме</t>
  </si>
  <si>
    <t>Административные цели, торговый объект (продовольственная и/или непродовольственная группа), медицинская деятельность, иные цели, возможные на данном объекте аренды в жилом доме</t>
  </si>
  <si>
    <t>2,0                             (3,0 при применении понижающих коэффициентов)</t>
  </si>
  <si>
    <t>Аукцион признан несостоявшимся 25.11.25</t>
  </si>
  <si>
    <t>пр-т Победителей, 51/1 -пом.3Н (часть изол.пом.)  500/D-7092832 (3Н)</t>
  </si>
  <si>
    <t>административные цели, оказание бытовых услуг  населению, мастерская, иные цели, возможные на данном объекте аренды в жилом доме</t>
  </si>
  <si>
    <t>Часть капитального строения на первом этаже отдельно стоящего здания. Имеется отопление. Водопровод, канализация - совместное пользование с другими организациями. Вход общий с другими организациями. Требуется косметический ремонт, оформление в РУП "Минсэнерго" за счет средств арендатора без компенсации затрат.</t>
  </si>
  <si>
    <t xml:space="preserve">Часть отдельностоящего капитального строения, на  2 этаже. Имеется естественное освещение, отопление, холодное водоснабжение и канализация.  Вход совместно с другими арендаторами. Требуется косметический ремонт,  оформление арендатора в РУП "Минскэнерго", установка системы пожарной сигнализации за счет средств арендатора без компенсации затрат. </t>
  </si>
  <si>
    <t>г. Минск,ул. Матусевича,                      д. 59А, пом. 21                              инвентарный номер 500/D-798198239</t>
  </si>
  <si>
    <t xml:space="preserve">УП "ЖРЭО №2 Фрунзенского района г.Минска", УНП 100135607
тел. 375 17 378 18 58                             Ольга Михайловна                                                                                   </t>
  </si>
  <si>
    <t>Печатное производство</t>
  </si>
  <si>
    <t>Кондитерский цех</t>
  </si>
  <si>
    <t xml:space="preserve">Изолированное помещение в подвале жилого дома. 42,2 (детская комната), 3,0 (санузел). Есть электроснабжение, водоснабжение, центральное отопление, естественное освещение; санузел. Установлены счетчики учета потребления воды и электроэнергии. 
Необходимые условия:
проведение ремонта помещения;
установка пожарной автоматики;
оформление арендатора в качестве субабонента в РУП «Минскэнерго» и УП «Минскводоканал»;
самостоятельное заключение договора на вывоз отходов. Все указанные работы – за счет средств арендатора,  без последующей компенсации затрат 
</t>
  </si>
  <si>
    <t xml:space="preserve">        
Первый заместитель директора
государственного предприятия «МГЦН»                                                                                                                                                                                                         И.Н.Ладутенко
</t>
  </si>
  <si>
    <t>Республика Беларусь, г.Минск, пр-д Ташкентский, дом 5, часть здания специализированного складов, торговых буз, без материально-технического снабжения, хранилищ, инвентарный номер ЕГРНИ 500/С-52109, помещение №13 (в складе №1)*(*согласно экспликации)</t>
  </si>
  <si>
    <t>Предоставляется без аукциона. Не используется с 22.11.2025</t>
  </si>
  <si>
    <t>Часть капитального здания. Первый этаж.  Имеется энергоснабжение (мощность не более 1,5кВ). Срок аренды 3 года (** - согласно экспликации)</t>
  </si>
  <si>
    <t>Республика Беларусь, г.Минск, пр-д Ташкентский, дом 5, часть площадки под навес (литер и) невентарный номер по б/у - 7153, место №8*(*согласно экспликации)</t>
  </si>
  <si>
    <t>Предоставляется без аукциона. Не используется с 01.11.2025</t>
  </si>
  <si>
    <t xml:space="preserve">Часть площадки под  навес.  Имеется энергоснабжение (мощность не более 1,5кВ), вход. Срок аренды 3 года. 
</t>
  </si>
  <si>
    <t>Часть капитального здания. Первый этаж. Изолированное помещение. Имеется энергоснабжение (мощность не более 1,5кВ). Срок аренды 3 года.</t>
  </si>
  <si>
    <t>Помещение на 1-м этаже административного корпуса. Есть электроснабжение, естественное освещение. Водоснабжение, санузел на этаже. Вход в помещение с этажа.</t>
  </si>
  <si>
    <t>Помещения на 1-м этаже административного корпуса. Есть электроснабжение, естественное освещение, водоснабжение, санузел. Вход в помещение с улицы.</t>
  </si>
  <si>
    <t>Помещение на 1-м этаже административного корпуса. Есть электроснабжение, естественное освещение, водоснабжение. Санузел на этаже. Вход в помещение с этажа.</t>
  </si>
  <si>
    <t>Помещение на 3-м этаже административного корпуса. Есть электроснабжение, естественное освещение. Водоснабжение, санузел на 2-м этаже. Вход в помещение с этажа.</t>
  </si>
  <si>
    <t xml:space="preserve">Помещение на 1-м этаже жилого дома. Есть электроснабжение,  естественное освещение. Водоснабжение, санузел на этаже. Вход в помещение с этажа. </t>
  </si>
  <si>
    <t xml:space="preserve">Коммунальное унитарное предприятие "Жилищное коммунальное хозяйство Октябрьского района г.Минска"
УНП 192602735
тел. +375 17 357 74 57,
</t>
  </si>
  <si>
    <t>ул. Могилевская, д.2 корп.2              500/D- 708177714</t>
  </si>
  <si>
    <t xml:space="preserve">административные цели </t>
  </si>
  <si>
    <t xml:space="preserve">Часть изолированного помещения в административном здании, наличие электроснабжения. Вход совместно с другими арендаторамиУсловия:   - проведение ремонтно востановительных работ, установка прибора учета электроэнергии. Все работы за счет  средств арендатора, без последующей компенсации затрат.                               </t>
  </si>
  <si>
    <t xml:space="preserve"> г.Минск, пер.Железнодорожный, 3-й, 10-248   И/н 500D-708174131</t>
  </si>
  <si>
    <t xml:space="preserve"> г.Минск, пер. Железнодорожный, 3-й, 10-246  И/н 500D-708174129</t>
  </si>
  <si>
    <t>Аукцион признан несостоявшимся 16.12.25</t>
  </si>
  <si>
    <t>14,10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</si>
  <si>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31.12.2025</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</si>
  <si>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19.01.2026</t>
  </si>
  <si>
    <t>г. Минск, ул. В. Хоружей, 8, инв. № 500/С-26940      Часть здания специализированного розничной торговли, подвал, помещение № 7.4</t>
  </si>
  <si>
    <t>Часть капитального строения. Подвал отдельно стоящего здания. Имеется: энергоснабжение, оборудовано среднетемпературным  холодильным оборудованием. Дата освобождения 31.01.2026</t>
  </si>
  <si>
    <t>г. Минск, ул. В. Хоружей, 8, инв. № 500/С-26940      Часть здания специализированного розничной торговли, подвал, помещение № 7.12</t>
  </si>
  <si>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31.01.2026</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</si>
  <si>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28.02.2026.</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</si>
  <si>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05.01.2026.</t>
  </si>
  <si>
    <t xml:space="preserve">Филиал  "Курасовщинский рынок" Здание сезонного колхозного рынка со складами  220108 ул.Корженевского, 2 г. Минск инвентарный № 500/С-27232  
помещение АХД
</t>
  </si>
  <si>
    <t xml:space="preserve">Часть капитального строения. Помещение, наличие энергоснабжения, отдельный вход. </t>
  </si>
  <si>
    <t>0,5*2,25*2,2 (566,76руб.)</t>
  </si>
  <si>
    <t>Аукцион признан несостоявшимся 16.12.2025</t>
  </si>
  <si>
    <t xml:space="preserve">ул. Стрелковая, 7, пом. 1Н
500/D-7123100
</t>
  </si>
  <si>
    <t>1-ый этаж жилого дома. Часть капитального строения. Имеется отдельный вход, естественное освещение, электроснабжение, водоснабжение, канализация. Необходимо оформление арендатором договора на оплату электрической энергии, учет водопотребления в УП «Минскводоканал». По требованию МЧС установить пожарную сигнализацию. Требуется косметический ремонт. Все мероприятия за счет средств арендатора без последующей компенсации. Не используется с 15.12.2025</t>
  </si>
  <si>
    <t xml:space="preserve">Изолированное помещение на 1 этаже в 9-ти этажном жилом доме. Вход через подъезд жилого дома.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t>
  </si>
  <si>
    <t xml:space="preserve">Изолированное помещение в подвале в 5-ти этажном жилом доме. Отдельный вход. Отопление в составе жилого дома. Электроснабжение отключено, водоснабжение имеется .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</si>
  <si>
    <t>ул. Волгоградская, 41-2н 500/D-70777899</t>
  </si>
  <si>
    <t xml:space="preserve">ул. Асаналиева, д.22, корп.3, пом.1Н
500/D-70773826 
</t>
  </si>
  <si>
    <t>Складирование и хранение , иные цели, возможные на данном объекте аренды.</t>
  </si>
  <si>
    <t>Административное помещение. Изолированное помещение в подвале без естетственного освещения. Вход, водоснабжение, канализация совместно с другими арендаторами. Электроснабжение отключено. Отопление имеется. Телефон отсутствует. Не используется с 13.09.24</t>
  </si>
  <si>
    <t>28,40</t>
  </si>
  <si>
    <t>Часть здания, специализированного для бытового обслуживания населения. Помещения № 21 с естественным освещением, № 22 без естественного освещения, третий этаж здания. Вход совместно с другими арендаторами. Здание оборудовано электроснабжением, отоплением, водоснабжением, канализацией. В помещении установлена пожарная автоматика. Требуется текущий ремонт за средства арендатора без последующей компенсации затрат. Не используется с 01.07.25</t>
  </si>
  <si>
    <t>1,80 (3,0 при применеии понижающих коэффициентов)</t>
  </si>
  <si>
    <t>оказание услуг, производственные цели, административные цели (офис), иные цели, возможные на данном объекте аренды</t>
  </si>
  <si>
    <t>220015, г. Минск, ул. Глаголева, 43, ИНВ.№ по ЕГРНИ 500/С-23565</t>
  </si>
  <si>
    <t>договорная</t>
  </si>
  <si>
    <t>Государственное предприятие "РЕМАВТОДОР МОСКОВСКОГО РАЙОНА Г.МИНСКА"   УНП 190017387  тел. 375 60 59</t>
  </si>
  <si>
    <t xml:space="preserve">Коммерческое помещение № 7, 8.                                    220030, г.Минск, ул. Кирова, 8/6  </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</si>
  <si>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30.11.2025</t>
  </si>
  <si>
    <t>г. Минск, ул. В. Хоружей, 8/6, инв. № 500/С-62792      Часть здания склада, помещение № 71.8</t>
  </si>
  <si>
    <t>Часть капитального строения. Имеется: энергоснабжение.  Дата освобождения 04.01.2026</t>
  </si>
  <si>
    <t>ул. Волгоградская, 1/2    500/С-20554</t>
  </si>
  <si>
    <t>административные цели, иные цели, возможные на данном объекте аренды в общежитии</t>
  </si>
  <si>
    <t>Часть капитального строения. Помещения расположены на первом этаже общежития. Вход общий с жильцами общежития.  Имеются электроснабжение, отопление, естественное освещение, отсутствует водоснабжение. Необходимые условия: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16.12.2025.</t>
  </si>
  <si>
    <t>Часть капитального строения. Помещения расположены на первом этаже общежития. Вход общий с жильцами общежития.  Имеются электроснабжение, отопление, естественное освещение. Необходимые условия: ремонт помещения,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24.12.2025.</t>
  </si>
  <si>
    <t xml:space="preserve"> аукцион 16.12.2025 признан несостоявшимся</t>
  </si>
  <si>
    <t xml:space="preserve">Изолированное помещение, расположено в  подвале жилого дома. Отдельный вход.  Электроснабжение, отопление отсутствует. Естественное освещение частично. Условия: разработка проекта на электроснабжение и установка прибора учета электроэенергии,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документации.Не используется с 01.10.2022. 
</t>
  </si>
  <si>
    <t>Часть изолированного помещения, расположенного на 1-ом этаже, общий вход с другими арендаторами.  Имеются электроснабжение, отопление, естественное освещение отсутствует, санузел общий. Необходимые условия: обеспечить коммерческий учет электроэнергии с установкой прибора учета, ремонт помещения.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01.01.2026.</t>
  </si>
  <si>
    <t>аукцион 19.11.25 признан несостоявшимся</t>
  </si>
  <si>
    <t>Часть изолированного помещения, расположенного на 2 этаже здания, общий вход с другими арендаторами. Имеется отопление, холодное водоснабжение, электроэнергия, санузел (общий). Условия: установка пожарной автоматики, косметический ремонт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отличных от его назначения, с выполнением строительно-монтажных работ на объекте получением новой правоустанавливающей документации. Не используется с 31.12.2020</t>
  </si>
  <si>
    <t>Изолированное помещение, расположенное на техническом этаже (2 этаж)  жилого дома. Отдельный вход. Имеются: естественное освещение, холодное водоснабжение, санузел, отопление, электроснабжение. Требуется: ремонт, установка пожарной автоматики  с оформлением в установленном законодательством порядке. Ежемесячно вносится плата в счет будущего возмещения затрат арендодателя на капитальный ремонт. Все работы за счет собственных средств арендатора без последующей компенсации затрат. Не используется с 01.11.25</t>
  </si>
  <si>
    <t>2,30 3,0 - при применении понижающих коэффициентов</t>
  </si>
  <si>
    <t>72,90</t>
  </si>
  <si>
    <t>Часть изолированного помещения бытового обслуживания. Помещения № 6, 7, 8, 9 на 5 этаже отдельно стоящего здания. Имеются: отопление, естественное освещение. Требуется: ремонт, установка прибора технического учета электроэнергии. Все работы за счет средств арендатора без последующего возмещения затрат. Не используется с 12.08.25</t>
  </si>
  <si>
    <t>Часть изолированного помещения бытового обслуживания. Помещения № 41, 42, 43 на 5-м этаже отдельно стоящего здания. В здании  имеются: электроснабжение, отопление, водоснабжение, канализация. Помещение без естественного освещения. Требуется ремонт. Все работы за счет средств арендатора без последующей компенсации затрат. Не используется с 19.09.25</t>
  </si>
  <si>
    <t>604,20</t>
  </si>
  <si>
    <t>654,10</t>
  </si>
  <si>
    <t>Административные цели, торговый объект (продовольственная и/или непродовольственная группа), медицинская деятельность, оказание услуг (кроме ритуальных), объект общественного питания, иные цели, возможные на данном объекте аренды в жилом доме</t>
  </si>
  <si>
    <t>267,60</t>
  </si>
  <si>
    <t>г.Минск, ул.Кирилла и Мефодия,6-3а            500/D-708153517</t>
  </si>
  <si>
    <t xml:space="preserve">Административные цели и иные цели возможные на данном объекте </t>
  </si>
  <si>
    <t>ул. Городецкая, 64    500/D-7026499 (2Н)</t>
  </si>
  <si>
    <t>8,90</t>
  </si>
  <si>
    <t>к. 204.2-й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последующей компенсации затрат. Аренда до момента сноса здания. Освобождено 10.09.2016</t>
  </si>
  <si>
    <t>96,20</t>
  </si>
  <si>
    <t>207,60</t>
  </si>
  <si>
    <t>315,30</t>
  </si>
  <si>
    <t>Аукцион признан несостоявшимся 23.12.2025</t>
  </si>
  <si>
    <t>На первые 6 месяцев коэффициент  0,5, последующий период 2,0</t>
  </si>
  <si>
    <t>ул. Киселева, 3 -пом.1Н  500/D-7113305 (пом.1н)</t>
  </si>
  <si>
    <t>ул. Киселева, 47 -3  500/D-78089 (3)</t>
  </si>
  <si>
    <t>ул. Киселева, 5 -пом. 1Н  500/D-7116839 (1Н)</t>
  </si>
  <si>
    <t>ул. Коммунистическая, 4 -пом.3Н  500/D-7114267 (3Н)</t>
  </si>
  <si>
    <t>ул. Коммунистическая, 8 -59 (изолированное помещение)  500/D-798792364 (59)</t>
  </si>
  <si>
    <t>ул. Леси Украинки, 12/1 -731 (изолированное помещение)  500/D-708177769 (731)</t>
  </si>
  <si>
    <t>ул. Леси Украинки, 22 -пом.5  500/D-7988196407 (-5)</t>
  </si>
  <si>
    <t>пр-т Машерова, 78 -пом.141 (изол.помещение, подв  500/D-7988246808</t>
  </si>
  <si>
    <t>ул. Новаторская, 36 -1  500/D-110561 (1)</t>
  </si>
  <si>
    <t>0,5  - 1 год, последующий период 1.00</t>
  </si>
  <si>
    <t>ул. Осипенко, 2 -6Н  500/D-7061052 (6 Н)</t>
  </si>
  <si>
    <t>На первые 3 месяца коэффициент - 1,0; последующий период - 2,0.</t>
  </si>
  <si>
    <t>пр-т Победителей, 75/1 -пом. 6н  500/D-798808513 (6н)</t>
  </si>
  <si>
    <t>Аукцион не состоялся 16.12.2025</t>
  </si>
  <si>
    <t>Административные цели (офис), услуги населению (кроме ритуальных), торговый объект (непродовольственная группа товаров), пункт выдачи заказов интернет-магазина, бытовые услуги населению и иные цели,возможные на данном объекте аренды.</t>
  </si>
  <si>
    <t>ул. Омельянюка, 15-33            500/D-708124304</t>
  </si>
  <si>
    <t xml:space="preserve">КУП «Бизнес-центр «Столица»,                         220035, г. Минск,             пр. Победителей, 59-2             Тел. 8 (044) 753 53 29, УНП 190648019
</t>
  </si>
  <si>
    <t xml:space="preserve">г. Минск,  пр. Победителей, 59-2, изолированное помещение: 500/D-7080042932пр. </t>
  </si>
  <si>
    <t>Информационное
коммунальное 
унитарное 
предприятие «Агентство «Минск-Новости», 
тел. 224-46-27
тел.236-39-93
УНП 101542412</t>
  </si>
  <si>
    <t xml:space="preserve">г.Минск,                                  пр. Независимости, 44       500/D-1003483                                                                    </t>
  </si>
  <si>
    <t>Административные цели</t>
  </si>
  <si>
    <t>г.Минск, пр-т Имени газеты "Правда", 20А/1-1,                              инв. №500/D-7113993</t>
  </si>
  <si>
    <t>размещение государственных органов и организаций, местных исполнительных и распорядительных органов</t>
  </si>
  <si>
    <t xml:space="preserve">Помещение не используется с 01.01.2026                        </t>
  </si>
  <si>
    <t xml:space="preserve">Часть изолированного помещения на  втором этаже. Вход совместно с другими ссудополучателями и арендаторами.  Имеется отопление, естественное освещение. Водопровод, канализация - совместное пользование с другими организациями. </t>
  </si>
  <si>
    <t xml:space="preserve">Аукцион признан несостоявшимся 16.12.2025г.                                                                              Помещение не используется с 01.11.2025г.                           </t>
  </si>
  <si>
    <t xml:space="preserve">Сдача в аренду без аукциона.                                                                                          Не используется с 01.01.2026.   </t>
  </si>
  <si>
    <t>Изолированные помещения в подвале жилого дома рядом с теплоузлом. Вход в помещение через подъезд жилого дома. Имеется отопление,  естественное освещение. Водоснабжение и канализация отсутстувуют. Требуется ремонт помещения, замена напольного покрытия, оформление в РУП "Минскэнерго",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</si>
  <si>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 xml:space="preserve">Сдача в аренду без аукциона.                                                                                          Не используется с 05.01.2026.   </t>
  </si>
  <si>
    <t>1,5или 3,00 (при применении понижающего коэффициента)</t>
  </si>
  <si>
    <t>г.Минск, ул.МИНИНА КУЗЬМЫ д.23,              инв. №500/С-39879</t>
  </si>
  <si>
    <t xml:space="preserve">Капитальное строение. Отсутствует естественное освещение, водоснабжение, отопленние, электроэнергия. Отдельный вход. Требуется ремонт помещения за счет средств арендатора без компенсации затрат.  При подключении элетроснабжения и водоснабжения требуется оформление арендатора в  РУП "Минскэнерго", УП "Минскводоканал" за счет средств арендатора без компенсации затрат. Требуется  установка системы пожарной сигнализации за счет средств арендатора без компенсации затрат. </t>
  </si>
  <si>
    <t>г. Минск,  ул. Жудро,            57-1Н,                                                  инвентарный номер 500/D-7112753</t>
  </si>
  <si>
    <t>1 ; 3 (при применении понижающих коэффициентов)</t>
  </si>
  <si>
    <t>без проведения аукционных торгов</t>
  </si>
  <si>
    <t>г. Минск,ул. Матусевича,                      д. 59а, пом. 24,                              инвентарный номер 500/D-798198242</t>
  </si>
  <si>
    <t>Любые цели, возможные на данном объекте аренды.</t>
  </si>
  <si>
    <t xml:space="preserve"> аукцион признан несостоявшимся от 16.12.2025</t>
  </si>
  <si>
    <t>г. Минск, ул. Петра Глебки,  д. 118, пом. 1,                              инвентарный номер 500/D-7021514</t>
  </si>
  <si>
    <t>2,0 ; 3 (при применении понижающих коэффициентов)</t>
  </si>
  <si>
    <t>г. Минск,ул. Лещинского,                      д. 19, пом.22,                              инвентарный номер 500/D-708024263</t>
  </si>
  <si>
    <t xml:space="preserve">2,2                                    3,0 (при применении понижающих коэффициентов)                      </t>
  </si>
  <si>
    <t>Административные цели,  иные цели, возможные на данном объекте аренды за исключением,  медицинских, общепита, торговых  объектов</t>
  </si>
  <si>
    <t>Аукцион от 23.07.2024 признан несостоявшимся. Прямой договор аренды</t>
  </si>
  <si>
    <t xml:space="preserve">3 помещения, расположенные  в подвале здания без  естественного освещения, вход в здание  общий с другими арендаторами.  Здание расположено в центральной части города в границах историко-культурной ценности категории "1" - "Исторический центр г. Минска".                                                                                                                                                                                                       </t>
  </si>
  <si>
    <t>Государственное предприятие "Минсктранс" филиал "Автобусный парк №6" тел. (017) 358-71-55 УНП 102299021</t>
  </si>
  <si>
    <t>1,5                                      (3,0 при применении понижающих коэффициентов)</t>
  </si>
  <si>
    <t>Под размещение объекта общественного питания</t>
  </si>
  <si>
    <t>Аукцион признан несостоявшимся 15.08.2025 г.</t>
  </si>
  <si>
    <t>Аукцион признан несостоявшимся 23.12.2025 г.</t>
  </si>
  <si>
    <t>Два смежных помещения (10,7 кв.м и 15,8 кв.м) на 2 этаже в здании бывшего консервного цеха.  Оборудованы отдельным входом. Санузел общий имеется на 1 этаже вместе с иными арендаторами. Водоснабжение, электроэнегия - есть. Отопление - нет.  Естественное освещение есть в двух помещениях. Помещения требуют косметического ремонта за счет арендатора без компенсации затрат.</t>
  </si>
  <si>
    <t>Аукцион признан несостоявшимся 25.11.2025 г.</t>
  </si>
  <si>
    <t xml:space="preserve">Ауцион признан несостоявшимся 23.12.2025 </t>
  </si>
  <si>
    <r>
      <t xml:space="preserve">Часть изолированного помещения № 12Н  (кабинет № 19 на поэтажном плане)  на 3 этаже административного здания (лифт имеется,  пандус отсутствует). 
Имеются отопление и электроснабжение. Освещение электрическое и естественное. Санузел совместно с другими арендаторами. Общий вход  на этаж.                                            </t>
    </r>
    <r>
      <rPr>
        <b/>
        <sz val="8"/>
        <rFont val="Times New Roman"/>
        <family val="1"/>
        <charset val="204"/>
      </rPr>
      <t xml:space="preserve">  </t>
    </r>
    <r>
      <rPr>
        <sz val="8"/>
        <rFont val="Times New Roman"/>
        <family val="1"/>
        <charset val="204"/>
      </rPr>
      <t xml:space="preserve">
Арендатор уплачивает арендную плату, возмещает эксплуатационные расходы, отчисления на капитальный ремонт, коммунальные и прочие расходы (в том числе охрана объекта, тревожная кнопка, круглосуточный контроль пожарной автоматики, техническое обслуживание видеокамер, электроустановок и автоматического пожарного извещателя и другое). Здание имеет охранный статус                        историко-культурной ценности.
</t>
    </r>
    <r>
      <rPr>
        <b/>
        <sz val="8"/>
        <rFont val="Times New Roman"/>
        <family val="1"/>
        <charset val="204"/>
      </rPr>
      <t>Срок аренды 3 года.</t>
    </r>
    <r>
      <rPr>
        <sz val="8"/>
        <rFont val="Times New Roman"/>
        <family val="1"/>
        <charset val="204"/>
      </rPr>
      <t xml:space="preserve">
</t>
    </r>
  </si>
  <si>
    <t>Строительно-монтажное управление № 1 Строительного коммунального унитарного предприятия "МИНСКМЕТРОСТРОЙ",
тел (17)373 82 62, (17)374 44 50, УНП  100101009</t>
  </si>
  <si>
    <t>ул. Якуба Коласа, 42-2,                500/D-1002963</t>
  </si>
  <si>
    <t xml:space="preserve">Помещение на 1 этаже общежития. Имеется отопление, освещение, пожарная сигнализация, санузел совместный с другими арендаторами. Вход общий с арендаторами. </t>
  </si>
  <si>
    <t>Аукцион признан несостоявшимся 27.01.2026</t>
  </si>
  <si>
    <t xml:space="preserve">Аукцион признан несостоявшимся 27.01.2025                                </t>
  </si>
  <si>
    <t>КУП "Молодежная социальная служба",                  тел. 375 17 395 95 01                  УНП 100147946</t>
  </si>
  <si>
    <t>ул. Козлова, 7,  пом.9Н             инв. номер 500/D-70780205</t>
  </si>
  <si>
    <t>Государственное предприятие"КШП города Минска", УНП 100065492,   тел. 360 26 54, 227 20 93</t>
  </si>
  <si>
    <t>ПТК УП "Чайка",                         УНП 100029130
тел. +375 17 3562419</t>
  </si>
  <si>
    <t>ПТК УП "Чайка",                          УНП 100029130
тел. +375 17 3562419</t>
  </si>
  <si>
    <r>
      <t>Часть административного здания: помещение № 18-кабинет на 3-м этаже. Имеются естественное освещение, отопление, электроснабжение. Санузел на этаже. Потолок - Армстронг. Полы - ламинат. Необходимые условия: страхование  арендуемого имущества за счет средств арендатора без последующей компенсации затрат.</t>
    </r>
    <r>
      <rPr>
        <b/>
        <sz val="8"/>
        <rFont val="Times New Roman"/>
        <family val="1"/>
        <charset val="204"/>
      </rPr>
      <t xml:space="preserve"> </t>
    </r>
    <r>
      <rPr>
        <sz val="8"/>
        <rFont val="Times New Roman"/>
        <family val="1"/>
        <charset val="204"/>
      </rPr>
      <t xml:space="preserve"> Свободно с 20.01.2026</t>
    </r>
  </si>
  <si>
    <t>Административные или иные цели, возможные  на данном объекте аренды</t>
  </si>
  <si>
    <t xml:space="preserve">г.Минск, ул. Кнорина, 55/2-1, инв. № 500/D-7114006 </t>
  </si>
  <si>
    <t>Помещение на 2-м этаже административного здания. Имеется: электроснабжение, отопление, естественное освещение, удобная парковка для автотранспорта. На территории имеется кафе-кулинария. Не используется с 02.01.2026</t>
  </si>
  <si>
    <t>г.Минск, ул. Кнорина, 55, пом.1 , инв. № 500/D-697675</t>
  </si>
  <si>
    <t>0,7; 3,0 при применении понижающих коэффициентов</t>
  </si>
  <si>
    <t>524.62</t>
  </si>
  <si>
    <t xml:space="preserve">ул. Михася Лынькова, 59 -103  500/D-708022859 </t>
  </si>
  <si>
    <t>1,9; 3,0 при применении понижающих коэффициентов</t>
  </si>
  <si>
    <t>740.01</t>
  </si>
  <si>
    <t>Склад,  иные цели, возможные на данном объекте аренды  в жилом доме</t>
  </si>
  <si>
    <t xml:space="preserve">Часть изолированного помещения в подвале в 5-ти этажном жилом доме. Вход совместно с другими арендаторами.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t>
  </si>
  <si>
    <t>Часть изолированного помещения на 1 этаже в 9-ти этажном жилом доме. Вход совместно с другими арендаторами. Имеется  отопление, канализация, водоснабжение, электроснабжение. Естественное освещение отсутствует. Ежемесячно вносится плата в счет будущего возмещения затрат арендодателя на капитальный ремонт. Требуется выполнение электро-физических измерений. Все работы за счет средств арендатора без последующей компенсации. Свободно с 01.11.2025</t>
  </si>
  <si>
    <t>29,80</t>
  </si>
  <si>
    <t>2,00 (3,0  - при применении понижающих коэффициентов)</t>
  </si>
  <si>
    <t>139.84</t>
  </si>
  <si>
    <t>17,90</t>
  </si>
  <si>
    <t>2,00 (3,0 при применении понижающих коэффициентов)</t>
  </si>
  <si>
    <t>1,50 (3,0 - при прменении понижающих коэффициентов)</t>
  </si>
  <si>
    <t>1,80 (3,0 - при применении понижающих коэффициентов)</t>
  </si>
  <si>
    <t>15.49</t>
  </si>
  <si>
    <t>ул. Маяковского, 172А -5Н  500/D-707946836 (5Н)</t>
  </si>
  <si>
    <t>0,5 -  три месяца, 1,0 - последующий период, (3,0 - при применении понижающих коэффициентов)</t>
  </si>
  <si>
    <t>ул. Плеханова, 42 -25Н  500/D-70788374 (25Н)</t>
  </si>
  <si>
    <t>128,50</t>
  </si>
  <si>
    <t>0,80 (3,0 при применении понижающих коэффициентов)</t>
  </si>
  <si>
    <t>76.96</t>
  </si>
  <si>
    <t>2,00 (3,0 - при применении понижающих коэффициентов)</t>
  </si>
  <si>
    <t>Часть здания, специализированного для бытового обслуживания населения. Смежные помещения № 19,20 без естественного освещения, третий этаж здания. Вход совместно с другими арендаторами. Здание оборудовано электроснабжением, отоплением, водоснабжением, канализацией. В помещении установлена пожарная автоматика. Выполнен ремонт. Не используется с 01.06.25</t>
  </si>
  <si>
    <t>1,20 (3,0 - при применении понижающих коэффициентов)</t>
  </si>
  <si>
    <t>Часть здания комбината бытового обслуживания. Комн.1 с естественным освещением на  2-ом этаже здания. Вход, водоснабжение, электроснабжение, отопление, канализация совместно с другими арендаторами. Телефон отсутствует. Транспортная инфраструктура имеется. Требуется текущий ремонт. Работы за средства арендатора без последующей компенсации затрат. Не используется с 30.08.25</t>
  </si>
  <si>
    <t>На оформлении</t>
  </si>
  <si>
    <t>ЖЭУ КУП УДМСиБ Мингорисполкома, 2704733, 2707309 УНП 100270942</t>
  </si>
  <si>
    <t>Под административные цели, оказание услуг (кроме объектов общественного питания) или другие цели, возможные на данном объекте аренды</t>
  </si>
  <si>
    <t>Помещение (два кабинета соединенных дверным проемом)  на 1 этаже здания общежития (пом.№12,13). Кирпичные стены. Общий вход. Имеется естественное освещение, центральное отопление, электроснабжение. Санузел совместно с другими арендаторами.</t>
  </si>
  <si>
    <t>Помещение на 2-м этаже производственно-бытового корпуса. Имеется: электроснабжение, удобная парковка для автотранспорта. Отсутствует отопление.  На территории имеется кафе-кулинария. Не используется с 16.01.2026</t>
  </si>
  <si>
    <r>
      <t xml:space="preserve">Подвал жилого дома. Изолированное нежилое помещение. Вход через подъезд совместно с жильцами. Имеется: условное естественное освещение (от приямков), электроснабжение, водоснабжение, канализация. Необходимо оформление учета в РУП "Минскэнерго" и УП "Минскводоканал"; установка пожарной автоматики по требованию МЧС. Необходимые условия: внесение изменений в технический паспорт, (либо восстановление в первоначальное состояние в соответствии с техническим паспортом) за счет средств арендатора без последующей компенсации. Все мероприятия за счет средств арендатора без последующей компенсации.
 Свободно с 30.04.2021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t>
    </r>
  </si>
  <si>
    <t xml:space="preserve">1-й этаж. Изолированное нежилое помещение. Имеется: 2-а отдельных входа, естественное освещение, отопление, электроснабжение, холодное и горячее водоснабжение.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-заключить договора о возложении обязанностей на третье лицо по оплате за коммунальные услуги. 
-по требованию МЧС установить пожарную сигнализацию. 
 Необходимые условия: внесение изменений в технический паспорт, (либо восстановление в первоначальное состояние в соответствии с техническим паспортом) за счет средств арендатора без последующей компенсации.
Требуется ремонт. Все работы за счет средств арендатора без последующей компенсации. 
Свободно с 12.10.2020.
</t>
  </si>
  <si>
    <t>2-й этаж административно-хозяйственного здания. Часть капитального строения. Вход совместно с другими арендаторами. Имеется: отопление, электроснабжение. Естественное освещение отсутствует. Водоснабжение и канализация в местах общего пользования. Требуется ремонт. Все мероприятия за счет средств арендатора без последующей компенсации. Свободно с 31.10.2025</t>
  </si>
  <si>
    <t>Торговый объект продовольственная и (или) непродовольственная группа, административные цели и иные цели возможные на данном объекте аренды в жилом доме</t>
  </si>
  <si>
    <t xml:space="preserve">ул. Карла Маркса, 11А/3
500/С-130119201
</t>
  </si>
  <si>
    <t xml:space="preserve">1,5
3,0 — при применении  понижающих коэффициентов
</t>
  </si>
  <si>
    <t>Часть открытой площадки, материал покрытия -асфальто-бетон.</t>
  </si>
  <si>
    <t>Часть капитального строения (помещение в здании фруктохранилища). Санузел совместно с другими арендаторами.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01.02.2026</t>
  </si>
  <si>
    <t xml:space="preserve"> г. Гродно, ул. Горновых, д.32                                        400/C-46149</t>
  </si>
  <si>
    <t>Подвал, изодированное нежилое помещение,отдельный вход с общего коридора. Имеется естест.освещение ,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t>
  </si>
  <si>
    <t>96,9</t>
  </si>
  <si>
    <t xml:space="preserve">Часть капитального строения. Первый этаж отдельно стоящего здания. Имеется:   энергоснабжение (мощность 4,2 кВ).   Дата освобождения 31.01.2026. </t>
  </si>
  <si>
    <t>12,25</t>
  </si>
  <si>
    <t>г. Минск, ул. В. Хоружей, 8, инв. № 500/С-26940      Часть здания специализированного розничной торговли, подвал, часть помещения № 8.1</t>
  </si>
  <si>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15.01.2026</t>
  </si>
  <si>
    <t xml:space="preserve">Часть капитального строения. Помещение, наличие энергоснабжения, отдельный вход, не используется с 01.02.2026. </t>
  </si>
  <si>
    <t>Аукцион признан несостоявшимся 16.12.2025 № 406</t>
  </si>
  <si>
    <t>Подземный пешеходный переход станции метро "Аэродромная", (Вестибюль № 2), г. Минск, пр-т Мира, 3</t>
  </si>
  <si>
    <t>Техническое состояние помещения удовлетворительное. Стены оштукатурены и окрашены, пол - плитка, потолок - подвесной. Фасад (дверь, окна  - пластик, стеклопакет), оборудован роллетой. В помещении установлено следующее оборудование: освещение, электрощит с приборами учета электроэнергии, принудительная вентиляция,  электрообогрев помещения, точка подключения связи, пожарная и охранная  сигнализация, согласно проектной документации.                                                  Необходимые условия:    1. Заключить договор на электроснабжение и оформиться субабонентом в филиале "Энергосбыт" РУП "Минскэнерго" в установленном законодательстве порядке.   2. Заключить договор на обслуживание пожарной сигнализации.   3. Все ремонтные работы,  технические и организационные мероприятия проводятся за счет средств Арендатора без последующей компенсации затрат.</t>
  </si>
  <si>
    <t>УП «Экорес»       Тел. 346 20 38, +375 29 653 10 25              УНП 100011286</t>
  </si>
  <si>
    <t>УП "МАФ" тел. 377 37 90      УНП 100193541</t>
  </si>
  <si>
    <t xml:space="preserve"> г.Минск, ул. Раковская, 34, подъезд № 1, 2.                      500/С-7917</t>
  </si>
  <si>
    <t>ОАО "СТРОЙТРЕСТ № 4" Филиал "ЖКК",                              тел. 320-26-96                      УНП 101139559</t>
  </si>
  <si>
    <t>1,5 - на период проведения ремонта - 1 мес.,   3,0 - последующий период;   3,0 (при применении понижающего коэффициента)</t>
  </si>
  <si>
    <t>Помещения расположено на 1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января 2026 г. При необходимости арендатора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t>
  </si>
  <si>
    <t>Помещения расположены на 2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При необходимости арендатора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t>
  </si>
  <si>
    <t>Аукцион признан несостоявшимся 27.01.26</t>
  </si>
  <si>
    <t>Изолированное помещение. Помещения на 2 этаже жилого дома. Вход совместно с жильцами. Имеются: водоснабжение, канализация, отопление, электроснабжение, естественное освещение. Требуется ремонт, оборудование установками пожарной автоматики. Ежемесячно вносится плата в счет будущего возмещения затрат арендодателя на капитальный ремонт. Все работы за счет средств арендатора без последующей компенсации затрат. Не используется с 22.12.23</t>
  </si>
  <si>
    <t>1,20 3,0 - при применении понижающих коэффициентов</t>
  </si>
  <si>
    <t>Часть изолированного помещения бытового обслуживания. Помещение № 55 на 3-м этаже отдельно стоящего здания. В здании имеются: электроснабжение, отопление, водоснабжение, канализация. Помещение без естественного освещения. Требуется ремонт. Все работы за счет средств арендатора без последующей компенсации затрат. Не используется с 31.01.26</t>
  </si>
  <si>
    <t>Часть изолированного помещения бытового обслуживания. Помещения № 28-29  на 3-м этаже отдельно стоящего здания. Имеются: электроснабжение, естественное  освещение,  отопление. Требуется косметический ремонт. Все работы за  счет собственных средств арендатора без последующего возмещения затрат. Не используется с 10.12.25</t>
  </si>
  <si>
    <t>58,90</t>
  </si>
  <si>
    <t>276.39</t>
  </si>
  <si>
    <t>Аукцион признан несостоявшимся 22.02.22</t>
  </si>
  <si>
    <t>Часть изолированного помещения. Подвал жилого дома. Вход с другими арендаторами. Имеются: отопление, электроснабжение. Возможна сдача в аренду отдельными комнатами. Ежемесячно вносится плата в счет будущего возмещения затрат арендодателя на капитальный ремонт. Не используется с 15.12.25</t>
  </si>
  <si>
    <t>Изолированное помещение. На 1-ом этаже жилого дома. Два отдельных входа. Имеются: естественное освещение, отопление, холодное водоснабжение, санузел, электроснабжение. Требуется: ремонт, установка пожарной автоматики с оформлением в установленном законодательством порядке. Ежемесячно вносится плата в счет будущего возмещения затрат арендодателя на капитальный ремонт. Все работы за счет собственных средств арендатора без последующей компенсации затрат. Не используется с 27.08.25</t>
  </si>
  <si>
    <t>Изолированное помещение. На 1 этаже жилого дома. Вход совместно с жильцами. Имеются: водоснабжение, канализация, отопление, электроснабжение, естественное освещение. Требуется: ремонт, обустройство отдельного входа под иные цели, кроме творческой мастерской. Ежемесячно вносится плата в счет будущего возмещения затрат арендодателя на капитальный ремонт. Все работы за счет средств арендатора без последующей компенсации затрат. Не используется с 30.12.23</t>
  </si>
  <si>
    <t>45,50</t>
  </si>
  <si>
    <t>213.51</t>
  </si>
  <si>
    <t>1 - этаж 240,4 кв. м коэффициент - 1,5; подвал 153,8 кв. м коэффициент - 0,5 (3,0 - при применении понижающих коэффициентов)</t>
  </si>
  <si>
    <t>Изолированное помещение. Помещения на 1-м этаже (240,4 кв. м) и в подвале (153,8 кв. м) жилого дома. Два отдельных входа. Имеются: естественное освещение, холодная вода, санузел, отопление. Отсутствует электроэнергия. Требуется:  ремонт, оформление субабонентом по электроэнергии ( проект, СЭМР, ЭФИ) с оформлением в установленном законодательством порядке. Все работы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01.10.25</t>
  </si>
  <si>
    <t>1,50 3,00 - при применении понижающих коэффициентов</t>
  </si>
  <si>
    <t>38.95</t>
  </si>
  <si>
    <t>1,00 3,0 - при применнении понижающих коэффициентов</t>
  </si>
  <si>
    <t>240.73</t>
  </si>
  <si>
    <t>ул. Левкова, 8/2-1            500/D-70792666</t>
  </si>
  <si>
    <t>административные цели (офис), объект общественного питания,  бытовые услуги населению, медицинские услуги (кроме хостела, ритуальных услуг), торговый объект (кроме объекта по продаже вещей, бывших в употреблении), иные цели, возможные на данном объекте аренды в жилом доме.</t>
  </si>
  <si>
    <t xml:space="preserve">аукцион  признан несостоявшимся 27.01.2026 </t>
  </si>
  <si>
    <t>к. 214,215.2-й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31.03.2017</t>
  </si>
  <si>
    <t>цокольный этаж  жилого дома, вход отдельный. Отопление, водоснабжение, канализация, электроэнергия, естественное освещение имеется. Состоит из 9 каб. Требуется ремонт, установка прибораов учета  электроэнергии, водоснабжения с дистанционным съемом показаний, системы пожарной сигнализации -  за счет средств арендатора без компенсации затрат. Освобождено 02.02.2026.</t>
  </si>
  <si>
    <t>без проведения аукциона</t>
  </si>
  <si>
    <t>подвальное помещение, помещение гражданской обороны</t>
  </si>
  <si>
    <t xml:space="preserve">Открытая площадка с твердым покрытием №5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Арендатор производит оплату отчислений, согласно Указу Президента Республики Беларусь № 527 от 18.10.2007 "Аб некаторых пытаннях аховы гiсторыка-культурнай спадчыны". Срок аренды 5 лет. </t>
  </si>
  <si>
    <t xml:space="preserve">Открытая площадка с твердым покрытием №5.1.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493,73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Арендатор производит оплату отчислений, согласно Указу Президента Республики Беларусь № 527 от 18.10.2007 "Аб некаторых пытаннях аховы гiсторыка-культурнай спадчыны". Срок аренды 5 лет. </t>
  </si>
  <si>
    <t>Открытая площадка с твердым покрытием №5.2.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Арендатор производит оплату отчислений, согласно Указу Президента Республики Беларусь № 527 от 18.10.2007 "Аб некаторых пытаннях аховы гiсторыка-культурнай спадчыны". Срок аренды 5 лет.</t>
  </si>
  <si>
    <t xml:space="preserve">Открытая площадка с твердым покрытием №6.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493,73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Арендатор производит оплату отчислений, согласно Указу Президента Республики Беларусь № 527 от 18.10.2007 "Аб некаторых пытаннях аховы гiсторыка-культурнай спадчыны" Срок аренды 5 лет. </t>
  </si>
  <si>
    <r>
      <t>Открытая площадка с твердым покрытием №4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t>
    </r>
    <r>
      <rPr>
        <b/>
        <i/>
        <sz val="8"/>
        <rFont val="Times New Roman"/>
        <family val="1"/>
        <charset val="204"/>
      </rPr>
      <t xml:space="preserve"> </t>
    </r>
    <r>
      <rPr>
        <sz val="8"/>
        <rFont val="Times New Roman"/>
        <family val="1"/>
        <charset val="204"/>
      </rPr>
      <t xml:space="preserve">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Арендатор производит оплату отчислений, согласно Указу Президента Республики Беларусь № 527 от 18.10.2007 "Аб некаторых пытаннях аховы гiсторыка-культурнай спадчыны". Срок аренды 5 лет.</t>
    </r>
  </si>
  <si>
    <t>Под размещение  нестационарного торгового объекта по продаже сахарной ваты, горячей кукурузы, продовольственной группы товаров</t>
  </si>
  <si>
    <t>ул. Амураторская,       2 -2 (изолированное помещение)  500/D-978824050 (2)</t>
  </si>
  <si>
    <t>пер. Нововиленский, 2-34</t>
  </si>
  <si>
    <t>Часть изолированного нежилого помещения.расположено в подвале жилого дома . Вход совместно с другими арендаторами. Отсутсвует естественное освещение,  санузел, водоснабжение.  Условие -оформление арендатором договора на оплату  электрической энергии в соответствии с действующим законодательством. Установка пожарной сигнализации.Все работы за счет средств арендатора без последующей компенсации затрат. Не используется с 01.01.2020</t>
  </si>
  <si>
    <t>часть изолированного нежилого помещения.расположено в подвале жилого дома . Вход со вместно с другими арендаторами. Отсутсвует естественное освещение,  санузел, водоснабжение.  Условие -оформление арендатором договора на оплату  электрической энергии в соответствии с действующим законодательством. Установка пожарной сигнализации.Все работы за счет средств арендатора без последующей компенсации затрат. Не используется с 01.01.2020</t>
  </si>
  <si>
    <t>ул. Червякова, 2/5 -пом.2Н  500/D-7124029 (2Н)</t>
  </si>
  <si>
    <t xml:space="preserve">Нежилое помещение на 1-ом этаже, отдельный вход. Имеются: отопление, водоснабжение, санузел, естественное освещение. Условие - оформление арендатором договора на оплату электрической энергии в соответствии с  законодательством. Установка пожарной сигнализации. Все работы за счет средств арендатора без последующей компенсации затрат. Не используетсяс 01.10.2025 </t>
  </si>
  <si>
    <t>Изолированное нежилое помещение. Отдельный вход, помещение на 1-м этаже. Имеются: естественное освещение, отопление, санузел, водоснабжение. Требуется косметический ремонт. Условие-оформление арендатором договора на оплату электрической энергии в соотвествии с действующим законодательством. Установка пожарной сигнализации и согласование отдельной вентиляции от жилого дома. Все работы за счет арендатора без последующей компенсации затрат. Не используется с 01.10.2025</t>
  </si>
  <si>
    <t>0,5 на - 1 год, последующий период 1,5</t>
  </si>
  <si>
    <t xml:space="preserve"> аукцион  27.01.2026 признан несостоявшимся</t>
  </si>
  <si>
    <t>пр-т Независимости, 34-46  500/D-70792055</t>
  </si>
  <si>
    <t xml:space="preserve">административные цели, иные цели, возможные на данном объекте  аренды в жилом доме </t>
  </si>
  <si>
    <t xml:space="preserve">Сдается без аукциона.  </t>
  </si>
  <si>
    <t>Изолированное помещение, расположено в подвале 5-ти этажного  жилого  дома. Общий вход с жилым подъездом.  Имеется отопление, отсутствует естественное освещение, водоснабжение.   Необходимые условия: ремонт помещения, разработка проекта  на электроснабжение, установка прибора учета, организация коммерческого учета, оформление субабонентом предприятия,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27.01.2026.</t>
  </si>
  <si>
    <t>2,0 (3,0-при применении понижающих коэффициентов)</t>
  </si>
  <si>
    <t>ул.Стахановская, д.7,            500/С-5689</t>
  </si>
  <si>
    <t>аукцион  27.01.2026 признан несостоявшимся</t>
  </si>
  <si>
    <t>Административные цели (офис), торговый объект (непродовольственная группа товаров), творческая мастерская, услуги населению (кроме ритуальных), иные цели, возможные на данном объекте аренды</t>
  </si>
  <si>
    <t>Административные цели (офис), торговый объект (непродовольственная группа товаров), творческая мастерская, услуги населению (кроме ритуальных), иные цели,  возможные на данном объекте аренды</t>
  </si>
  <si>
    <t>г. Минск, ул. Острошицкая, 7,      500/С-30340</t>
  </si>
  <si>
    <t>г. Минск, ул. Острошицкая, 7,    500/С-30340</t>
  </si>
  <si>
    <t>КУП "ЖЭУ № 4 Первомайского района г. Минска;                                            УНП 192469186;                     Тел.+375 17 358-49-87,  +375 29 111-50-43</t>
  </si>
  <si>
    <t>КУП "ЖЭУ № 4 Первомайского района г. Минска;                                           УНП 192469186;                          Тел.+375 17 358-49-87,  +375 29 111-50-43</t>
  </si>
  <si>
    <t>Часть изолированного нежилого помещения, расположенного на первом этаже, состоящее из тамбура (6,2 кв.м), торгового зала (57,2 кв.м),  2-х кабинетов (26,7 и 22,7 кв.м), комнаты отдыха (15,6 кв.м), коридора (4,7 кв.м) и склада (16,8 кв.м). Имеется естественное освещение, электроснабжение,  отопление. Отдельный вход.</t>
  </si>
  <si>
    <t>УП "ЖРЭО Центрального района г.Минска", УНП 100055817,
тел. 395-89-25, 044-533-69-01</t>
  </si>
  <si>
    <t xml:space="preserve">пр-т Независимости, 37-7Н - (изолированное помещение)  500/D-7123604 </t>
  </si>
  <si>
    <t>Нежилое помещение в подвале жилого дома. Имеется отдельный вход. Имеется отопление, водоснабжение, санузлы. Естественное освещение отсутствует. Электрическая энергия отключена, необходимо оформление учета электроэнергиив в РУП "Минскэнерго". Требуется текущий ремонт, установка приборов учета воды с дистанционным съемом показаний,установка автоматической пожарной сигнализации. Работы за счет средств арендатора без последующей компенсации затрат. Не используется с 13.01.2026</t>
  </si>
  <si>
    <t>ул. Романовская Слобода, 1-20             500/D-708117109</t>
  </si>
  <si>
    <t>Прямой договор аренды</t>
  </si>
  <si>
    <t>Защитное сооружение гражданской обороны в подвале жилого дома. Естественное освещение отсутствует. Возможна частичная сдача в аренду от 25 кв. м.</t>
  </si>
  <si>
    <t>Административные цели (офис), торговый объект (непродовольственная группа товаров), склад, услуги населению, иные цели, возможные в жилом доме</t>
  </si>
  <si>
    <t>под административ-ные цели (офис)</t>
  </si>
  <si>
    <t xml:space="preserve">под розничный торговый объект (непродовольственная группа товаров: рыболовные товары) </t>
  </si>
  <si>
    <t>деятельность ломбардов</t>
  </si>
  <si>
    <t xml:space="preserve">Часть капитального строения, расположенная на 2-ом этаже универмага. Имеется искусственное освещение, отопление, естественная и искусственная вентиляция. Женский туалет (водоснабжение и канализация) есть на этаже, мужской - на 6-ом этаже. Победитель аукциона обязан возвести стены арендуемого помещения и входную дверь в него согласно плана, произвести ремонт в нем, установить средства пожарной автоматики и оповещения о пожаре, подключить оборудование к общей системе электроснабжения здания, установить приборы учёта электроэнергии. Работы по текущему ремонту, установке и подключению оборудования,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t>
  </si>
  <si>
    <t>Часть капитального строения здания универмага включает в себя кабинет (12 кв.м.), кабинет (11,9 кв.м.), коридор (6,4 кв.м.), тамбур (2,0 кв.м.). Имеется естественное и искусственное освещение, отопление, естественная вентиляция, отопление, горячее и холодное водоснабжение, канализация. Победитель аукциона обязан произвести текущий ремонт. Работы по текущему ремонту, установке и подключению оборудования,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t>
  </si>
  <si>
    <t>предоставление услуг парикмахерскими и салонами красоты</t>
  </si>
  <si>
    <t>220026, г. Минск, ул. Жилуновича, 4 Б 5/к
Инвентарный номер 500/С-28999</t>
  </si>
  <si>
    <t>Часть изолированного помещения, расположенного на 3-ем этаже универмага (вход со стороны рампы). Есть отдельный вход в данное помещение со стороны подъездов жилого дома. Имеется естественное и искусственное освещение, отопление, холодное и горячее водоснабжение, канализация, система вентиляции, сигнализация охранная и пожарная (офисная), телефонная связь (офисная АТС). Система кондиционирования и пожаротушения отсутствуют. Необходима установка приборов учета электроэнергии, водоснабжения и тепла, а также  перегородки в общем коридоре, чтобы арендатор мог пользоваться отдельным входом. Работы по установке оборудования, его подключению,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водоснабжению, отоплению, канализации и иным затратам включается в договор аренды. Обязательное соблюдение арендатором охраны труда, санитарных и противопожарных норм.</t>
  </si>
  <si>
    <t>220026, г. Минск, ул. Жилуновича, 4
Инвентарный номер 500/С-26646</t>
  </si>
  <si>
    <t>УП "УНИВЕРМАГ БЕЛАРУСЬ", 
тел. 390-17-56, УНП  100098469</t>
  </si>
  <si>
    <t>УП "УНИВЕРМАГ БЕЛАРУСЬ", 
тел. 390-17-56,  УНП 100098469</t>
  </si>
  <si>
    <t>УП "УНИВЕРМАГ БЕЛАРУСЬ", 
тел. 390-17-56, УНП 100098469</t>
  </si>
  <si>
    <t>Аукцион от 19.05.2023 г.  № 355 признан несостоявшимся</t>
  </si>
  <si>
    <t>Аукцион от 12.08.2025 г.  № 398 признан несостоявшимся</t>
  </si>
  <si>
    <t>Аукцион от 16.09.2025 г.  № 400 признан несостоявшимся</t>
  </si>
  <si>
    <t xml:space="preserve"> г. Минск, ул. Железнодорожная, д.41      инв. №500/С-32091</t>
  </si>
  <si>
    <t xml:space="preserve"> г. Минск, ул. Железнодорожная, д.41   (здание автостанции "Юго-Западная")   инв. №500/С-32091</t>
  </si>
  <si>
    <t>0,2 БАВ</t>
  </si>
  <si>
    <t>Для размещения скарбонки по сбору пожертвований</t>
  </si>
  <si>
    <t xml:space="preserve"> Место на стеклянной перегородке кассы по продаже билетной продукции автостанции "Юго-западная". Договор до 31.12.2026</t>
  </si>
  <si>
    <t xml:space="preserve">220112  г. Минск, ул.Прушинских, д.23  (здание д/с "Лошица-2")   Инвентарный номер 500/С-40961 
</t>
  </si>
  <si>
    <t xml:space="preserve">автовокзал
«Центральный»
г. Минск,
ул. Бобруйская,6-1
инв.№ 500/D-708060139
</t>
  </si>
  <si>
    <t xml:space="preserve"> Место на стеклянной перегородке кассы по продаже билетной продукции автовокзала "Центральный". Договор до 31.12.2026</t>
  </si>
  <si>
    <t xml:space="preserve"> Государственное предприятие "Минсктранс" Филиал «Транспортный парк № 1» конт. тел.   248-08-41;  363-15-78   УНН 102299139</t>
  </si>
  <si>
    <t>автостанция "Славинского"г.Минск, ул.Славинского, 18 инв № 500/С-41990</t>
  </si>
  <si>
    <t xml:space="preserve"> Место на стеклянной перегородке кассы по продаже билетной продукции автостанции "Славинского". Договор до 31.12.2026</t>
  </si>
  <si>
    <t>Блок помещений буфета на первом этаже одноэтажного здания автостанции Автозаводская  (обеденный зал-61,7 кв.м, кухня, моечная, склад,  развесная-49,6 кв.м,МОП-12,2 кв.м). Электроснабжение, отопление, водоснабжение, вентиляция. Все ремонтные работы за счет арендатора без последующей компенсации затрат. Условие: обязательна установка приборов учета воды и электроэнергии арендатором; оформление арендатором договора с РУП "Минскэнерго" и "Минскводоканал"; обеспечение горячим питанием работников государственного предприятия "Минсктранс" за наличный и безналичный расчет с учетом применения наценки на продукцию собственного производства не более 50%;  предусмотреть режим работы данного объекта с 8:00 до 13:00 и с 15:00 до 21:00. Не используется с 05.01.2026</t>
  </si>
  <si>
    <t>Под размещение объекта общественного питания (столовая, буфет)</t>
  </si>
  <si>
    <t xml:space="preserve">Блок помещений буфета на первом этаже одноэтажного здания диспетчерской станции "Шабаны"  (обеденный зал-31,7 кв.м, кухня, моечная, склад - 20,0 кв.м). Электроснабжение, отопление, водоснабжение, вентиляция. Все ремонтные работы за счет арендатора без последующей компенсации затрат. Условие: обязательна установка приборов учета воды и электроэнергии арендатором; оформление арендатором договора с РУП "Минскэнерго" и "Минскводоканал"; обеспечение горячим питанием работников государственного предприятия "Минсктранс" за наличный и безналичный расчет с учетом применения наценки на продукцию собственного производства не более 50%;  предусмотреть режим работы данного объекта с 8:00 до 13:00 и с 15:00 до 21:00. </t>
  </si>
  <si>
    <t xml:space="preserve"> Место на стеклянной перегородке кассы по продаже билетной продукции автостанции "Автозаводская". Договор до 31.12.2026</t>
  </si>
  <si>
    <t xml:space="preserve">Под размещение 
пункта продажи страховых услуг
</t>
  </si>
  <si>
    <t xml:space="preserve"> г.Минск, просп.Партизанский, 148/2             инв. №500/D-708011117</t>
  </si>
  <si>
    <t xml:space="preserve">Аукцион признан несостоявшимся 27.01.2026 г.  </t>
  </si>
  <si>
    <t>УП "ЖРЭО Заводского района г.Минска"
УНП 100086492
тел. +375 29 648-86-38 +375 17 234 91 31</t>
  </si>
  <si>
    <t>пр-т Партизанский, 117-2Н        500/D-7021715</t>
  </si>
  <si>
    <t xml:space="preserve">Часть капитального строения, изолированное нежилое помещение.  1-й этаж. Имеется естественное освещение,электроснабжение,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t>
  </si>
  <si>
    <t xml:space="preserve">ул. Карла Маркса, 50А
500/С-13019200
</t>
  </si>
  <si>
    <t xml:space="preserve"> 305,7 кв.м. - 0,5;
179,1 кв.м. - 1,0
при применении пониж. коэф-в вся площадь с коэф-том 3,0</t>
  </si>
  <si>
    <t>г. Минск, ул. Дунина-Марцинкевича, 4/2 пом.4Н                                          500/D-7023622</t>
  </si>
  <si>
    <t xml:space="preserve">Административные цели; иные цели возможные на данном объекте аренды в жилом доме
</t>
  </si>
  <si>
    <t>Изолированное помещение на 1-ом этаже жилого дома . Вход совместно с другим арендатором (есть МОП). Имеются водоснабжение, отопление, электроснабжение (необходимо установить свой счетчик), естественное освещение, канализация. Необходим ремонт помещений. Все виды работ за счет средств арендатора без последующей компенсации затрат. Не используется с 01.02.2026</t>
  </si>
  <si>
    <t>Изолированное помещение на 1-ом этаже жилого дома . Вход совместно с другим арендатором (есть МОП). Имеются водоснабжение, отопление, электроснабжение (необходимо установить свой счетчик), естественное освещение, канализация. Все виды работ за счет средств арендатора без последующей компенсации затрат. Не используется с 01.02.2026</t>
  </si>
  <si>
    <t>2,0 (при применении понижающих коэффициентов - 3,0)</t>
  </si>
  <si>
    <t>Изолированное помещение на 1-ом этаже жилого дома . Вход совместно с другим арендатором (есть МОП). Имеются водоснабжение, отопление, электроснабжение (необходимо установить свой счетчик), естественное освещение, канализация.  Все виды работ за счет средств арендатора без последующей компенсации затрат. Не используется с 01.02.2026</t>
  </si>
  <si>
    <t>г. Минск, ул. Дунина-Марцинкевича, 4/2 пом.2Н                                          500/D-7023620</t>
  </si>
  <si>
    <t xml:space="preserve">Административные цели; иные цели возможные на данном объекте аренды;
</t>
  </si>
  <si>
    <t xml:space="preserve">г.Минск,  пр-т Победителей, 141-66, инв.№500/D798782278  </t>
  </si>
  <si>
    <t>ул. Интернациональная,   11А 
500/С-1911</t>
  </si>
  <si>
    <t xml:space="preserve">2 кабинета, расположенные на 2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</si>
  <si>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пл. Свободы, 8
500/C-2099</t>
  </si>
  <si>
    <t>Часть изолированного нежилого помещения. расположена в подвале жилого дома . Вход совместно с другими арендаторами. Отсутсвует естественное освещение,  санузел, водоснабжение.  Условие -оформление арендатором договора на оплату  электрической энергии в соответствии с действующим законодательством. Установка пожарной сигнализации.Все работы за счет средств арендатора без последующей компенсации затрат. Не используется с 01.01.2020</t>
  </si>
  <si>
    <t>Нежилое помещение на первом этаже жилого дома. Имеется естественное освещение, санузел, отопление, требуется ремонт. Вход совместный с жильцами. Условие-оформление арендатором договора на оплату электрической энергии (технические условия, проект, строительно-монтажные работы, проведение электрофизических измерении и испытаний), оформление в качестве субабонента и установка приборов учета воды с дистанционным съёмом показаний, установка автоматической пожарной сигнализации,в помещении имеется перепланировка, которую арендатору необходимо зарегистрировать.  Все работы за счет арендатора без последующей компенсации затрат. Изменение коэффициента к базовой ставке арендной платы Не используется с 01.01.2025</t>
  </si>
  <si>
    <t>Нежилое помещение (подвал). Вход со двора. Отсутствуют: водоснабжение, электроснабжение, естественное освещение, канализация. Требуется оформление арендатором договора на оплату электрической энергии (технические условия, проект, строительно-монтажные работы, проведение электрофизических измерений, установка автоматической пожарной сигнализации), в помещении имеется перепланировка, которую арендатору необходимо зарегистрировать. Все работы за счет арендатора без последующей компенсации затрат. Не используется с 01.01.2020</t>
  </si>
  <si>
    <t>Нежилое помещение расположено на 1-м этаже, вход совместно с жильцами дома. Имеется: естественное освещение, отопление, санузел, требуется текущий ремонт. Условие-оформление арендатором договора на оплату электроэнергии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Все работы за счет арендатора без последующей компенсации затрат. Не используется с 01.06.2015</t>
  </si>
  <si>
    <t>Нежилое помещение в подвале жилого дома. Имеется отдельный вход, отопление, требуется ремонт за счет средств арендатора без компенсации затрат, отдельный  глубокий вход. Отсутсвует естественное освещение, санузел. Условие - оформление арендатором договора на оплату электрической энергии ( технические условия, проект, строительно-монтажные работы, установка прибора учета электрической энергии, проведение электрофизических измерений и испытаний, установка автомаической пожарной сигнализации. Все работы за счет средств арендатора без последующей компенсации затрат. Не используется с 31.05.2021.</t>
  </si>
  <si>
    <t>Нежилое помещение.Отдельный вход совместно с другими арендаторами. Имеются: естественное освещение, водоснабжение, отопление, санузел. Условие -оформление арендатором договора на оплату электрической 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Текущий ремонт. Все работы  за счет средств арендатора без последующей компенсации затрат. Не используется с 01.10.2025</t>
  </si>
  <si>
    <t>Нежилое помещение.расположено на 1-м этаже, отдельный вход. Требуется реконструкция. Условие оформления: требуется договор на оплату электрической энергии (технические условия, проект, строительно-монтажные работы, проведение электрофизических измерений и испытаний), установка приборов учета воды  с дистанционным съемом показаний, установка пожарной автоматической сигнализации. Все работы за счет арендатора без последующей компенсации затрат. Не используется с 01.04.2025</t>
  </si>
  <si>
    <t>Отдельно-стоящее здание. Требуется капитальный ремонт здания. Условие - оформление арендатором договора на опалту электрической энергии (технические условия, проект, строительно-монтажные работы, проведение электрофизических  измерений и испытаний). оформление в качестве субабонента, установка пожарной автоматики. Все работы за счет арендатора без последующей компенсации затрат. Не используется с 22.05.2025</t>
  </si>
  <si>
    <t>Нежилое помещение в подвале жилого дома. Имеется отопление, требуется ремонт. Условие - оформления арендатором: договор на оплату электрической энергии в соответствии с действующим законодательством, технические условия, проект, строительно-монтажные работы, установка прибора учета электрической энергии, проведение электрофизических измерений и испытаний; установка автоматической пожарной сигнализации. Все работы за счет арендатора без последующей компенсации затрат. Не используется с 01.01.2026</t>
  </si>
  <si>
    <t>Часть изолированного нежилого помещения, расположена в подвале жилого дома. Вход совместно с другими арендаторами. Отсутсвует естественное освещение,  санузел, водоснабжение.  Условие -оформление арендатором договора на оплату  электрической энергии в соответствии с действующим законодательством. Установка пожарной сигнализации.Все работы за счет средств арендатора без последующей компенсации затрат. Не используется с 01.01.2020</t>
  </si>
  <si>
    <t>Сдается без аукциона свободно с 24.05.2019</t>
  </si>
  <si>
    <t>Сдается без аукциона  свободно с 24.05.2019</t>
  </si>
  <si>
    <t>Сдается без аукциона   свободно с 24.05.2019</t>
  </si>
  <si>
    <t>Сдается без аукциона  свободно с 01.10.2021</t>
  </si>
  <si>
    <t>Сдается без аукциона  свободно с 01.09.2021</t>
  </si>
  <si>
    <t>размещение специалистов</t>
  </si>
  <si>
    <t>Свободно с 08.08.2025    аукцион   признан не состоявшимся 25  ноября  2025 ( лот 20)</t>
  </si>
  <si>
    <r>
      <t>Часть капитального строения</t>
    </r>
    <r>
      <rPr>
        <b/>
        <sz val="8"/>
        <color indexed="8"/>
        <rFont val="Times New Roman"/>
        <family val="1"/>
        <charset val="204"/>
      </rPr>
      <t xml:space="preserve">. Помещение № 8 на 8-м этаже.  </t>
    </r>
    <r>
      <rPr>
        <sz val="8"/>
        <color indexed="8"/>
        <rFont val="Times New Roman"/>
        <family val="1"/>
        <charset val="204"/>
      </rPr>
      <t>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t>
    </r>
    <r>
      <rPr>
        <sz val="8"/>
        <color indexed="8"/>
        <rFont val="Times New Roman"/>
        <family val="1"/>
        <charset val="204"/>
      </rPr>
      <t xml:space="preserve">
</t>
    </r>
  </si>
  <si>
    <r>
      <t>Часть капитального строения</t>
    </r>
    <r>
      <rPr>
        <b/>
        <sz val="8"/>
        <color indexed="8"/>
        <rFont val="Times New Roman"/>
        <family val="1"/>
        <charset val="204"/>
      </rPr>
      <t xml:space="preserve">. Помещение № 1А на 8-м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r>
      <rPr>
        <sz val="8"/>
        <color indexed="8"/>
        <rFont val="Times New Roman"/>
        <family val="1"/>
        <charset val="204"/>
      </rPr>
      <t xml:space="preserve">
</t>
    </r>
  </si>
  <si>
    <r>
      <t>Часть капитального строения</t>
    </r>
    <r>
      <rPr>
        <b/>
        <sz val="8"/>
        <color indexed="8"/>
        <rFont val="Times New Roman"/>
        <family val="1"/>
        <charset val="204"/>
      </rPr>
      <t xml:space="preserve">. Помещение №1 на 5-м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r>
      <rPr>
        <sz val="8"/>
        <color indexed="8"/>
        <rFont val="Times New Roman"/>
        <family val="1"/>
        <charset val="204"/>
      </rPr>
      <t xml:space="preserve">
</t>
    </r>
  </si>
  <si>
    <r>
      <t>Часть капитального строения</t>
    </r>
    <r>
      <rPr>
        <b/>
        <sz val="8"/>
        <color indexed="8"/>
        <rFont val="Times New Roman"/>
        <family val="1"/>
        <charset val="204"/>
      </rPr>
      <t xml:space="preserve">. Помещение №1 на 6-м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</si>
  <si>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r>
      <t>Часть капитального строения</t>
    </r>
    <r>
      <rPr>
        <b/>
        <sz val="8"/>
        <color indexed="8"/>
        <rFont val="Times New Roman"/>
        <family val="1"/>
        <charset val="204"/>
      </rPr>
      <t xml:space="preserve">. Помещение № 1 на 3-м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</si>
  <si>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r>
      <t>Часть капитального строения</t>
    </r>
    <r>
      <rPr>
        <b/>
        <sz val="8"/>
        <color indexed="8"/>
        <rFont val="Times New Roman"/>
        <family val="1"/>
        <charset val="204"/>
      </rPr>
      <t xml:space="preserve">. Помещение № 6 на 3-м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r>
      <rPr>
        <sz val="8"/>
        <color indexed="8"/>
        <rFont val="Times New Roman"/>
        <family val="1"/>
        <charset val="204"/>
      </rPr>
      <t xml:space="preserve">
</t>
    </r>
  </si>
  <si>
    <r>
      <t>Часть капитального строения</t>
    </r>
    <r>
      <rPr>
        <b/>
        <sz val="8"/>
        <color indexed="8"/>
        <rFont val="Times New Roman"/>
        <family val="1"/>
        <charset val="204"/>
      </rPr>
      <t xml:space="preserve">. Помещения № 95 на 1-ом (цокольном) этаже  в гостинице «Отель Монастырский» (медицинские кабинеты).  </t>
    </r>
    <r>
      <rPr>
        <sz val="8"/>
        <color indexed="8"/>
        <rFont val="Times New Roman"/>
        <family val="1"/>
        <charset val="204"/>
      </rPr>
      <t xml:space="preserve">Имеются  электроснабжение, водоснабжение, отопление, кондиционер, пожарная и охранная сигнализация, система оповещения о пожаре.  Здание после проведения работ по реконструкции. Историко-культурная ценность 17-18 вв. – Комплекс будынкау былога кляштара бернардзiнцау. 
Примечание: без проведения перепланировки помещения. </t>
    </r>
    <r>
      <rPr>
        <sz val="8"/>
        <color indexed="8"/>
        <rFont val="Times New Roman"/>
        <family val="1"/>
        <charset val="204"/>
      </rPr>
      <t xml:space="preserve">
</t>
    </r>
  </si>
  <si>
    <t xml:space="preserve">Помещение на 2 этаже здания бизнес-центра класса А (офис 202), телефонная линия, отопление, электроснабжение, естественное освещение, санузел. </t>
  </si>
  <si>
    <r>
      <t xml:space="preserve">Подвал жилого дома. Часть изолированного нежилого помещения. Вход через подъезд совместно с жильцами. Имеется: электроснабжение. Отсутствует:естественное освещение, водоснабжение, канализация. Необходимо: оформление учета электроэнергии в РУП "Минскэнерго"; установка пожарной  автоматики попо требованию МЧС. Все мероприятия за счет средств арендатора без последующей компенсации. </t>
    </r>
    <r>
      <rPr>
        <b/>
        <sz val="8"/>
        <rFont val="Times New Roman"/>
        <family val="1"/>
        <charset val="204"/>
      </rPr>
      <t xml:space="preserve">Предлагается для сдачи в безвозмездное пользование под создание рабочих мест. </t>
    </r>
    <r>
      <rPr>
        <sz val="8"/>
        <rFont val="Times New Roman"/>
        <family val="1"/>
        <charset val="204"/>
      </rPr>
      <t>Не используется с 06.10.15</t>
    </r>
  </si>
  <si>
    <t>Торгово-производственное коммунальное унитарное предприятие "Минский хладокомбинат №2"                     тел. конт.лица 80297579657                 тел./факс 374-34-00 приемная                                       . УНП 190261838</t>
  </si>
  <si>
    <t>Сдается без аукциона    свободно с 24.05.2019</t>
  </si>
  <si>
    <t xml:space="preserve">Здание рыбцеха (3 уровень), имеется электроснабжение.Текущий и капитальный ремонт за счет Арендатора без последующего возмещения затрат Арендодателем. </t>
  </si>
  <si>
    <t xml:space="preserve">Здание специализированное складов,торговых баз,баз материально-технического снабжения, хранилищ (подвал). Имеется электроснабжение. Текущий и капитальный ремонт за счет Арендатора без последующего возмещения затрат Арендодателем. </t>
  </si>
  <si>
    <t xml:space="preserve">Здание специализированное складов,торговых баз,баз материально-технического снабжения, хранилищ (подвал). Имеется электроснабжение. Требуется  текущий и капитальный ремонт за счет Арендатора без последующего возмещения затрат Арендодателем. </t>
  </si>
  <si>
    <t>Здание административно-хозяйственноое. Имеется  отопление, освещение, водоснабжение, канализация. Текущий и капитальный ремонт за счет Арендатора без последующего возмещения затрат Арендодателем</t>
  </si>
  <si>
    <t>Часть помещения в административном блоке. 1-2 этаж. Отдельный вход. Имеется энергоснабжение, водоснабжение, отопление, места общего пользования. Текущий и капитальный ремонт  за счет Арендатора без последующего возмещения затрат Арендодателем.</t>
  </si>
  <si>
    <t xml:space="preserve"> Помещение в административном здании.Отдельный вход с другими арендаторами. Имеется энергоснабжение, теплоснабжение, место общего пользования.Текущий и капитальный ремонт за счет Арендатора без последующего возмещения затрат Арендодателем. </t>
  </si>
  <si>
    <t>г.Минск, ул. Первомайская, 28/1   №500/С-53317</t>
  </si>
  <si>
    <t>г.Минск, ул. Первомайская, 28   №500/С-10013</t>
  </si>
  <si>
    <t>г.Минск, ул. Первомайская, 28,      №500/С- 6864</t>
  </si>
  <si>
    <t>г.Минск, ул. Первомайская, 28,      №500/С-6656</t>
  </si>
  <si>
    <t>1,2; 3,0 - при применении понижающего коэффициента</t>
  </si>
  <si>
    <t>1,0; 3,0 - при применении понижающего коэффициента</t>
  </si>
  <si>
    <t>Помещения, расположенные на 1-ом этаже здания эксплуатационного персонала по аресу:                                                      г. Минск,                                                                 ул. Воронянского, 48.</t>
  </si>
  <si>
    <t>Помещения на 1-м  этаже здания эксплуатационного персонала, вход - через центральныхй вход в здание.  Техническое состояние - удовлетворительное. Имеется электроснабжение, отопление, канализация, холодное и горячее водоснабжение, санузел, приточно-вытяжная вентиляция,  автоматическая пожарная сигнализация, помещения оснащены оборудованием объекта общественного питания.  Необходимые условия:  1. Оформление арендатором договоров на оплату электроэнергии, водоснабжения, коммунальных услуг (с выполнением всех необходимых требований РУП «Минскэнерго», УП «Минскводоканал»), заключение договора на техобслуживание пожарной автоматики.  2. Все ремонтные работы,  технические и организационные мероприятия проводятся за счет средств Арендатора без последующей компенсации затрат.</t>
  </si>
  <si>
    <t>г. Минск,                          ул. Радиаторная  1-я,                      д. 124                              инвентарный номер 500/D-7988197795</t>
  </si>
  <si>
    <t>Под административные цели и иные цели, возможные на данном объекте аренды</t>
  </si>
  <si>
    <t xml:space="preserve">ул. Орловская, 62 - 26  </t>
  </si>
  <si>
    <t>209,10</t>
  </si>
  <si>
    <t>981.2</t>
  </si>
  <si>
    <t>Республика Беларусь, г.Минск, пр-д Ташкентский, дом 5, часть здания специализированного розничной торговли инвентарный номер ЕГРНИ 500/С-27182, помещение №22*(*согласно экспликации)</t>
  </si>
  <si>
    <t>Предоставляется без аукциона. Не используется с 01.06.2025</t>
  </si>
  <si>
    <t>Республика Беларусь, г.Минск, пр-д Ташкентский, дом 5, часть здания специализированного розничной торговли инвентарный номер ЕГРНИ 500/С-27182, помещение №12*(*согласно экспликации)</t>
  </si>
  <si>
    <t>Предоставляется без аукциона. Не используется с 01.03.2025</t>
  </si>
  <si>
    <t>Часть капитального здания. Первый этаж. Помещение смежное с помещением № 24**. Имеется энергоснабжение (мощность не более 1,5кВ). Срок аренды 3 года (** - согласно экспликации)</t>
  </si>
  <si>
    <t>Республика Беларусь, г.Минск, пр-д Ташкентский, дом 5, часть здания специализированного розничной торговли инвентарный номер ЕГРНИ 500/С-27182, помещение №3*(*согласно экспликации)</t>
  </si>
  <si>
    <t>Предоставляется без аукциона. Не используется с 07.11.2025</t>
  </si>
  <si>
    <t>Республика Беларусь, г.Минск, пр-д Ташкентский, дом 5, часть здания специализированного розничной торговли инвентарный номер ЕГРНИ 500/С-27182, помещение №21*(*согласно экспликации)</t>
  </si>
  <si>
    <t>Предоставляется без аукциона. Не используется с 01.09.2025</t>
  </si>
  <si>
    <t>Республика Беларусь, г.Минск, пр-д Ташкентский, дом 5, часть здания специализированного розничной торговли инвентарный номер ЕГРНИ 500/С-27182, помещение №24*(*согласно экспликации)</t>
  </si>
  <si>
    <t>Республика Беларусь, г.Минск, пр-д Ташкентский, дом 5, часть площадки под навес (литер и) невентарный номер по б/у - 7153, место №7*(*согласно экспликации)</t>
  </si>
  <si>
    <t>Предоставляется без аукциона. Не используется с 01.01.2026</t>
  </si>
  <si>
    <t xml:space="preserve"> Государственное предприятие "Минсктранс" Филиал «Транспортный парк №2»
конт. телефон  358- 42- 70      УНП102299034
</t>
  </si>
  <si>
    <t xml:space="preserve">автовокзал
«Центральный»
г. Минск,
ул. Бобруйская, 6-1
инв.№ 500/D-708060139
</t>
  </si>
  <si>
    <t xml:space="preserve">Часть изолированного нежилого помещения (касса) на 1-м этаже здания автовокзала «Центральный».
Имеются: отопление, водоснабжение, электроснабжение. Ремонт не требуется
</t>
  </si>
  <si>
    <t>г. Минск, ул. Фрунзе, д. 2,          ЦДП имени М. Горького инв.000100255/3</t>
  </si>
  <si>
    <t>г. Минск, ул. Фрунзе, д.2, ЦДП имени М. Горького инв.000100255/3</t>
  </si>
  <si>
    <t>ул. Селицкого, 21Ж/5     500/С-30278</t>
  </si>
  <si>
    <t>2,3; 3 - при применении понижающего коэффициента</t>
  </si>
  <si>
    <t>производственные цели, иные цели, возможные на данном объекте аренды</t>
  </si>
  <si>
    <t>Часть капитального строения, здание цеха. Имеется отдельный вход. Строение электрофицировано. Отопление, канализация, водопровод отсутствует. Условия: оформление арендатором договора на оплату коммунальных услуг с филиалом ЗСЖБК государсвенного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</si>
  <si>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Жилуновича, 9         500/С-30766</t>
  </si>
  <si>
    <t>Часть капитального строения, 1 этаж. Имеется: общий вход, электроснабжение, естественное освещение, водоснабжение, санузел общий на этаже. Условия: самостоятельное оформление арендатором договора на оплату коммунальных услуг с коммунальными службами.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</si>
  <si>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Жилуновича, 9            500/С-30766</t>
  </si>
  <si>
    <t>Часть капитального строения, 1 этаж. Имеется: общий вход, электроснабжение, естественное освещение, водоснабжение, санузел общий на этаже. Условия: требуется ремонт, самостоятельное оформление арендатором договора на оплату коммунальных услуг с коммунальными службами.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</si>
  <si>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Часть капитального строения, 1 этаж. Имеется: отдельный вход, электроснабжение, естественное освещение, водоснабжение, санузел в помещении. Условия: требуется ремонт, самостоятельное оформление арендатором договора на оплату коммунальных услуг с коммунальными службами.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</si>
  <si>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Тимошенко, 8-2Н     500/D-70774605</t>
  </si>
  <si>
    <t>Под административные цели и иные цели, возможные на данном объекте аренды в жилом доме</t>
  </si>
  <si>
    <t>Административное помещение. 1-й этаж жилого дома. Имеется: отдельный вход с улицы, отопление, водоснабжение, канализация, электроосвещение и естественное освещение. Санузел находится в изолированном помещении. Установлены счетчики электроэнергии, холодного и горячего водоснабжения.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</si>
  <si>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Тимошенко, 8-3Н      500/D-70774606</t>
  </si>
  <si>
    <t>Административное помещение, 1-й этаж жилого дома. Имеется: отдельный вход с улицы, отопление, водоснабжение, канализация, электроосвещение и естественное освещение. Санузел находится в изолированном помещении. Установлены счетчики электроэнергии, холодного и горячего водоснабжения.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</si>
  <si>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пр. Партизанский, 144    500/С-24236</t>
  </si>
  <si>
    <t>пр. Партизанский, 144   500/С-24236</t>
  </si>
  <si>
    <t>пер. Войсковый, 12  500/C-9528</t>
  </si>
  <si>
    <t>пер. Войсковый, 12     500/C-9528</t>
  </si>
  <si>
    <t>пер. Войсковый, 12       500/C-9528</t>
  </si>
  <si>
    <t>Государственное предприятие "Трест Минскпромстрой",               УНП 193913288                                  тел. +37517 3950975</t>
  </si>
  <si>
    <r>
      <t xml:space="preserve">Подвал жилого дома. Изолированное помещение. Вход через подъезд жилого дома. Имеется: энергоснабжение, подводы воды, канализации. Необходимооформление учета электропотребления в РУП "Минскэнерго", водоснабжения - в  УП "Минскводоканал, по требованию МЧС установить пожарную сигнализацию,за счет средств арендатора без последующей компенсации затрат. </t>
    </r>
    <r>
      <rPr>
        <b/>
        <sz val="8"/>
        <rFont val="Times New Roman"/>
        <family val="1"/>
        <charset val="204"/>
      </rPr>
      <t xml:space="preserve">Предлагается для сдачи в безвозмездное пользование под создание рабочих мест. </t>
    </r>
    <r>
      <rPr>
        <sz val="8"/>
        <rFont val="Times New Roman"/>
        <family val="1"/>
        <charset val="204"/>
      </rPr>
      <t>Не используется с 13.05.16</t>
    </r>
  </si>
  <si>
    <t>Помещение на 1-м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</si>
  <si>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Нежилое помещение на 1-м этаже жилого дома. Имеется естественное освещение, холодная вода, санузел, отопление, требуется ремонт за счет средств арендатора без компенсации затрат. Условие-оформление арендатором договора на оплату электрической 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ремонт помещения. Все работы за счет средств арендатора без последующей компенсации затрат. Не используется с 01.09.2025</t>
  </si>
  <si>
    <t>Нежилое помещение на 1-м этаже жилого дома. Имеется отопление, естественное освещение, водоснабжение. Вход совместно с жильцами. Условие-оформление арендатором договора на оплату электрической энергии, (технические условия, проект, строительно-монтажные работы, проведение электрофизических измерений и испытаний). установка приборов учета воды с дистанционным съемом показаний. Требуется ремонт и установка автоматической пожарной сигнализации. Все работы за счет средств арендатора без последующей компенсации затрат. Не используется с 01.06.2020</t>
  </si>
  <si>
    <t xml:space="preserve">Государственное предприятие "Минсктранс" Филиал «Минский автовокзал»
УНП 102299325
тел.(017)3775605
</t>
  </si>
  <si>
    <t>Складирование и хранение товарно-материальных ценностей, любой вид деятельности, возможный для осуществления на данном объекте с учетом требований санитарных и противопожарных норм</t>
  </si>
  <si>
    <t>г. Минск, ул. Петра Глебки, 2-3, 500/D-1003003</t>
  </si>
  <si>
    <t>Под административные цели, бытовые услуги, торговый объект  и иные цели, возможные на данном объекте аренды.</t>
  </si>
  <si>
    <t>Изолированное помещение. Имеется: естественное освещение, электроснабжение, отопление.  Санузел общий с другими арендаторами.Отдельный вход.</t>
  </si>
  <si>
    <t xml:space="preserve">Часть капитального строения, изолированное нежилое помещение.  1-й этаж.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t>
  </si>
  <si>
    <t>г. Минск, ул. Ольшевского, 76А №500/С-29364</t>
  </si>
  <si>
    <t xml:space="preserve">Административные цели и иные цели, возможные на данном объекте аренды </t>
  </si>
  <si>
    <t>Изолированное нежилое помещение  1- ый этаж. Имеется естественное освещение, отопление, электроснабжение, охранная сигнализация, пожарная сигнализация. В здании имеются: санузел вход в здание с другими арендаторами. Все работы проводятся за счет средств арендатора без последующей компенсации затрат. Доступ в помещения согласно режиму работы здания. Свободно с 30.01.2026</t>
  </si>
  <si>
    <t xml:space="preserve">ТКУП "Мелкооптовая база на Западной" г.Минск"
УНП 100558004
тел.тел.+375 17 337-72-79 +375 17 390-63-38,
</t>
  </si>
  <si>
    <t>г.Минск, пр-т Партизанский, 148-2            500/D-708011117</t>
  </si>
  <si>
    <t>Административные цели (офис), торговый объект (непродовольственная группа товаров), склад, услуги населению, иные виды деятельности возможные в жилом доме</t>
  </si>
  <si>
    <t>СПЕЦПРЕДПРИЯТИЕ МИНГОРИСПОЛКОМА             УНП 100195598          тел.:(17)373 34 19</t>
  </si>
  <si>
    <t>СПЕЦПРЕДПРИЯТИЕ МИНГОРИСПОЛКОМА            УНП 100195598          тел.:(17)373 34 19</t>
  </si>
  <si>
    <t>ул. Ленинградская,  5-53   500/D-708010755</t>
  </si>
  <si>
    <t>11,30</t>
  </si>
  <si>
    <t>53.03</t>
  </si>
  <si>
    <t>изолированное помещение 28 на 2-ом этаже здания. Имеется естественное освещение, отопление, электроснабжение. Вход и санузел совместно с другими арендаторами. Режим работы объекта с 8.00 до 20.00. Требуется ремонт за счет средств будущего арендатора, без последующей  компенсации затрат. Не используется с 11.02.26</t>
  </si>
  <si>
    <t>г.Минск, ул. Короля, 9, F/D-848212</t>
  </si>
  <si>
    <t xml:space="preserve">г.Минск,  пр-т Победителей, 141-60, инв.№500/D798782272  </t>
  </si>
  <si>
    <t>Государственное предприятие "Горавтомост"                              тел. 272-49-46,                                           УНП 190199670</t>
  </si>
  <si>
    <t>Государственное предприятие "Горавтомост"                             тел. 272-49-46,                               УНП 190199670</t>
  </si>
  <si>
    <r>
      <t xml:space="preserve">Часть капитального строения, административное помещение, 2-й этаж. Имеется: общий вход, отопление, электроосвещение и естественное освещение, канализация, водоснабжение. Санузел общий  (холодное водоснабжение).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</si>
  <si>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r>
      <t xml:space="preserve">Часть капитального строения, административное помещение, 1-й этаж. Имеется: общий вход, отопление, электроосвещение и естественное освещение, канализация, водоснабжение. Санузел общий  (холодное водоснабжение).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</si>
  <si>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r>
      <t xml:space="preserve">Часть капитального строения, административное помещение, 1-й этаж. Имеется: общий вход в здание, отопление, электроосвещение и естественное освещение, водоснабжение, канализация. Санузел общий.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</si>
  <si>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r>
      <t xml:space="preserve">Часть капитального строения, административное помещение, 1-й этаж. Имеется: общий вход в здание, отопление, электроосвещение и естественное освещение, водоснабжение, канализация. Санузел общий.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</si>
  <si>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r>
      <t xml:space="preserve">Часть капитального строения, административное помещение, 2-й этаж. Имеется: общий вход, отопление, электроосвещение и естественное освещение, канализация, водоснабжение. Санузел общий  (холодное водоснабжение).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</si>
  <si>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r>
      <t xml:space="preserve">Часть капитального строения, административное помещение, 1-й этаж. Имеется: общий вход, отопление, электроосвещение и естественное освещение, канализация, водоснабжение. Санузел общий  (холодное водоснабжение).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t>
    </r>
    <r>
      <rPr>
        <b/>
        <sz val="8"/>
        <rFont val="Times New Roman"/>
        <family val="1"/>
        <charset val="204"/>
      </rPr>
      <t>Помещение является предметом залога и обременено иными правами третьих лиц.</t>
    </r>
  </si>
  <si>
    <t>Под административные цели , под услуги населению, возможные на данном объекте аренды (кроме медицинских услуг, парикмахерских, прачечных, услуг по химчистке), а также кроме объектов общественного питания</t>
  </si>
  <si>
    <r>
      <t>Часть капитального строения</t>
    </r>
    <r>
      <rPr>
        <b/>
        <sz val="8"/>
        <color indexed="8"/>
        <rFont val="Times New Roman"/>
        <family val="1"/>
        <charset val="204"/>
      </rPr>
      <t xml:space="preserve">. Помещение №18 на 13-м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</si>
  <si>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 xml:space="preserve">Часть изолированного помещения  (1 этаж). Имеется естественное освещение, отопление. Вход и санузел совместно с другими арендаторами. Необходимые условия:  проведение ремонта за счет средств арендатора без последующей компенсации затрат. Свободно с 02.03.2026              </t>
  </si>
  <si>
    <t>1,5; 3,0 (при применении понижающего коэффициента)</t>
  </si>
  <si>
    <t>часть капитального строения. Помещение расположено на первом этаже общежития. Вход общий с жильцами общежития.  Имеется электроснабжение, отопление, естественное освещение, отсутствует водоснабжение. Условия: приведение планировочного решения в соответствии с имеющейся технической документацией,  ремонт помещения, оборудование помещения системой пожарной автоматики,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11.02.2026.</t>
  </si>
  <si>
    <t>ул. Надеждинская, 23, 500/C-27062</t>
  </si>
  <si>
    <t>1,8; 3,0 (при применении понижающего коэффициента)</t>
  </si>
  <si>
    <t>часть капитального строения. Помещение расположено на первом этаже общежития. Вход общий с жильцами общежития.  Имеется электроснабжение, отопление, естественное освещение, отсутствует водоснабжение. Условия:  ремонт помещения, оборудование помещения системой пожарной автоматики,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11.02.2026.</t>
  </si>
  <si>
    <t>административные цели, услуги населению (кроме ритуальных, организации  спортивных секций и групп, театров, музыкальных студий, танцевальных коллективов), иные цели, возможные на данном объекте аренды в жилом доме</t>
  </si>
  <si>
    <t xml:space="preserve">Учреждение "Специализированная детско-юношеская школа олимпийского резерва по плаванию "Янтарь",              тел.+37517 301-36-67, +37529 118-19-54, УНП 190469722 </t>
  </si>
  <si>
    <t>г.Минск, ул. Лизы Чайкиной, 12</t>
  </si>
  <si>
    <t>Торговый автомат продовольственной группы товаров (вендинговый аппарат по продаже спортивного питания)</t>
  </si>
  <si>
    <t>Часть тамбура нежилого здания (согласно схеме). Имеются: естественное освещение, электроосвещение, электроснабжение. Максимальная мощность 3,0 кВт/ч с условием оборудования аппарата индивидуальным прибором учета электроэнергии.</t>
  </si>
  <si>
    <t>На первые 6 месяцев коэффициент 0,5; последующий период 1,2</t>
  </si>
  <si>
    <t>г. Минск, ул. Немига, 8-113
Инвентарный номер 500/D-695175</t>
  </si>
  <si>
    <t>Учреждение образования "Минский государственный музыкальный колледж им.М.И.Глинки",                                УНП 101127051, тел. +375 17 379 52 72</t>
  </si>
  <si>
    <t>ул. Грибоедова, 22                             500/C- 13013091</t>
  </si>
  <si>
    <t>Размещение торгового  автомата продовольственной группы товаров (вендинговый  автомат по продаже снеков, сэндвичей), оснащенный всеми моделями платежных систем и выдачей сдачи</t>
  </si>
  <si>
    <t>Часть изолированного помещения, находится на первом этаже (согласно схеме). Имеется: естественное освещение, отопление центральное, электроснабжение. Общественный вход.</t>
  </si>
  <si>
    <t>Размещение торгового  автомата продовольственной группы товаров (вендинговый  автомат  по продаже горячих напитков),  оснащенный всеми моделями платежных систем и выдачей сдачи</t>
  </si>
  <si>
    <t>174,10</t>
  </si>
  <si>
    <t>816.96</t>
  </si>
  <si>
    <t xml:space="preserve">Подземный пешеходный переход по адресу: г.Минск,                      ул. Смоленская,  2Е-2 Регистрационное удостоверение                         № 500/577-6299 </t>
  </si>
  <si>
    <t>Торговый автомат продовольственной группы товаров (вендинговый аппарат по продаже горячих напитков (чай, кофе, какао)), кроме кофейни самообслуживания</t>
  </si>
  <si>
    <t>Право аренды на аукцион 26.03.2026</t>
  </si>
  <si>
    <t>Для оказания услуг и иных целей, возможных на данном объекте аренды (за исключением услуг общественного питания)</t>
  </si>
  <si>
    <t>г. Минск, пр-т Рокоссовского, 150а   (Кинотеатр "Салют"),                               500/С-26534</t>
  </si>
  <si>
    <t>Право аренды на аукцион 04.2026</t>
  </si>
  <si>
    <t>Розничный торговый объект непродовольственной группы товаров (реализация цветочной продукции), иные цели, возможные на данном объекте аренды</t>
  </si>
  <si>
    <r>
      <t xml:space="preserve">Помещение на первом этаже. Вход через центральный вход кинотеатра. Имеется: система отопления,  электроэнергия, водоснабжение.    Санузел совместно с посетителями кинотеатра.  Условия: - установка прибора учета  водоснабжения за счет средств Арендатора без последующей компенсации Арендодателем; -режим работы с 10:00 до 21:00 часов (ежедневно). </t>
    </r>
    <r>
      <rPr>
        <b/>
        <sz val="8"/>
        <rFont val="Times New Roman"/>
        <family val="1"/>
        <charset val="204"/>
      </rPr>
      <t>Срок аренды 3 года</t>
    </r>
    <r>
      <rPr>
        <sz val="8"/>
        <rFont val="Times New Roman"/>
        <family val="1"/>
        <charset val="204"/>
      </rPr>
      <t>. Не используется с 23.02.2026 .</t>
    </r>
  </si>
  <si>
    <t>Аукцион признан несостоявшимся 29.07.2026</t>
  </si>
  <si>
    <t>КУП "ЖЭУ № 4 Московского района г. Минска; УНП 190847082;                                     Тел. 270 97 61, 270 10 79</t>
  </si>
  <si>
    <t>КУП "ЖЭУ № 4 Московского района г. Минска; УНП 190847082;                                    Тел. 270 97 61, 270 10 79</t>
  </si>
  <si>
    <t>ул. Козлова, 14-7Н              500/D-70793115</t>
  </si>
  <si>
    <t>Аукцион признан несостоявшимся 17.02.2026</t>
  </si>
  <si>
    <t>Помещение на 1-м этаже административного корпуса. Есть электроснабжение, естественное освещение, водоснабжение. Вход в помещение с улицы.</t>
  </si>
  <si>
    <t xml:space="preserve">ул. Бурдейного, 23 -28  500/D-708171742 </t>
  </si>
  <si>
    <t>часть изолированного  помещения 2н в цоколе жилого дома с отдельным входом. Имеются электроснабжение, водоснабжение, канализация, установлена пожарная автоматика, находится в отапливаемом контуре жилого дома без обогревательных приборов; отсутствует естественное освещение. Требуется ремонт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01.03.25</t>
  </si>
  <si>
    <t>часть подвала капитального строения, электроснабжение, отопление, водоснабжение и водоотведение отсутствуют. Аренда до сноса здания, но не более 2-х лет, без предоставления другого помещения.  Не используется с 01.07.25</t>
  </si>
  <si>
    <t>часть изолированного помещения 103 на 1-м этаже жилого дома с 2-мя  входами (один вход отдельный). Имеются все инженерные  коммуникации. Требуется ремонт за счет средств будущегоарендатора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01.11.25</t>
  </si>
  <si>
    <t>ул. Якубовского, 30/2    500/С-29371</t>
  </si>
  <si>
    <t>11,00</t>
  </si>
  <si>
    <t>8,80</t>
  </si>
  <si>
    <t>административные цели, складирование и хранение товарно-материальных ценностей, торговый объект (непродовольственная группа товаров), иные виды деятельности, возможные на данном объекте</t>
  </si>
  <si>
    <t>нежилое помещение на первом этаже без естественного освещения. Имеются: электроснабжение, теплоснабжение, система пожарной автоматики, возможно подключение к водоснабжению. В здании имеются водоснабжение, канализация (общий санузел). Вход со двора здания. Не используется с 22.02.22</t>
  </si>
  <si>
    <t>торговый объект, оказание услуг (за исключением торгового объекта по продаже ритуальных товаров и принадлежн.); оказание услуг (за исключением ритуальных услуг и ломбарда), иные виды деятельности, возможные для размещения на данном объекте</t>
  </si>
  <si>
    <t xml:space="preserve"> часть нежилого помещения на первом этаже без естественного освещения. Имеются: электроснабжение, теплоснабжение, система пожарной автоматики. В здании имеются водоснабжение, канализация (общий санузел). Вход совместно с другими арендаторами. Не используется с 01.02.24</t>
  </si>
  <si>
    <t>2;  3 - при применении понижающих коэффициентов</t>
  </si>
  <si>
    <t>часть капитального строения (помещения 9,6 кв.м и 1,4 кв.м) на 1-м этаже здания без естественного освещения. Имеется отопление, электроснабжение. Вход и санузел совместно с другими арендаторами. Установлена пожарная автоматика. Требуется ремонт за счет средств будущего арендатора  без последующей компенсации затрат. Не используется с 02.03.2026</t>
  </si>
  <si>
    <t>Право аренды на аукцион 19.03.2026</t>
  </si>
  <si>
    <t>Для хранения личного транспортного средства</t>
  </si>
  <si>
    <t>Машино-место № 27  в гараже,  имеется электричество, пропускная система (ворота, сторож)</t>
  </si>
  <si>
    <t>ГУ "Дом сопровождаемого проживания г.Минска",                                               УНП 100664075                            тел. 224-83-34, 263-83-37</t>
  </si>
  <si>
    <t xml:space="preserve">220095, г. Минск, пр-т Рокоссовского, 50, пом. 1г     Инв. № 500/D-708000532   </t>
  </si>
  <si>
    <t>Часть капитального строения, 2-ой этаж отдельно стоящего здания. Вход и санузел совместно с другими арендаторами. Естественное освещение отсутствует.    Ремонт за счет средств будущего арендатора без послед. компенсации затрат. Не используется с 01.03.2026</t>
  </si>
  <si>
    <t>Часть изолированного помещения.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 Не используется с 27.02.2026</t>
  </si>
  <si>
    <t>Изолированное помещение на 1-ом этаже жилого дома . Вход совместно с другими арендаторами (есть МОП). Имеются водоснабжение, отопление, электроснабжение, канализация. Все виды работ за счет средств арендатора без последующей компенсации затрат. Не используется с 23.02.2026</t>
  </si>
  <si>
    <t>Часть изолированного помещения в жилом доме, (подвал) 
Вход совместно с другими арендаторами, электроснабжение, отопление, вода и канализация (в МОП). Естественное освещение отсутствует. 
Ремонт за счет средств будущего арендатора без послед. компенсации затрат. Не использ. с 01.01.2026</t>
  </si>
  <si>
    <t>Часть изолированного помещения в жилом доме, (подвал) 
Вход совместно с другими арендаторами, электроснабжение, отопление, вода и канализация (в МОП). Естественное освещение отсутствует. 
Ремонт за счет средств будущего арендатора без послед. компенсации затрат. Не использ. с 22.07.2025</t>
  </si>
  <si>
    <t>2,0, при применении понижацющих коэффициентов - 3,0</t>
  </si>
  <si>
    <t>Часть капитального строения, 1-ый этаж отдельно стоящего здания. Вход и санузел совместно с другими арендаторами. Нет естественного освещения.  Ремонт за счет средств будущего арендатора без послед. компенсации затрат. Не используется с 01.03.2026</t>
  </si>
  <si>
    <t>Право  аренды  на аукцион  04.2026</t>
  </si>
  <si>
    <t>2,5;  при применении понижацющих коэффициентов - 3,0</t>
  </si>
  <si>
    <t>2,0;  при применении понижающих коэффициентов - 3,0</t>
  </si>
  <si>
    <t>Право  аренды  на аукцион  19.03.2026</t>
  </si>
  <si>
    <t>ул. Левкова, 35/1-2Н                                                                   500/D-70774786</t>
  </si>
  <si>
    <t>Административные цели, оказание услуг,  иные цели, возможные на данном объекте в жилом доме</t>
  </si>
  <si>
    <t>Часть изолированного помещения  (подвал). Имеется естественное освещение, отопление. Вход и санузел совместно с другими арендаторами. Необходимые условия: проведение ремонта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Свободно с 24.03.2026</t>
  </si>
  <si>
    <t xml:space="preserve">Аукцион признан несостоявшимся 17.02.2026 </t>
  </si>
  <si>
    <t xml:space="preserve">Право аренды на аукцион 26.03.2026 </t>
  </si>
  <si>
    <t xml:space="preserve">Помещение на 3 этаже здания бизнес-центра класса А (офис 302), телефонная линия, отопление, электроснабжение, централизованная система кондиционирования, естественное освещение, санузел. </t>
  </si>
  <si>
    <t xml:space="preserve">Право аренды на аукцион  26.03.2026 </t>
  </si>
  <si>
    <t xml:space="preserve">Помещения на 7 этаже здания бизнес-центра класса А, №№ 2, 3, 4, 5, 6, 7, 8, 9, телефонная линия, отопление, электроснабжение, вентиляция, естественное освещение, санузел </t>
  </si>
  <si>
    <t xml:space="preserve">Право аренды на аукцион 04.2026 </t>
  </si>
  <si>
    <t xml:space="preserve">Капитальное строение, гараж. Естественное освещение, отопление, электроснабжение, канализация и водопровод отсутствуют. В случае подключения электроснабжения требуется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Требуется ремонт кровли и помещения. Все мероприятия за счет средств арендатора без последующей компенсации.
Свободно с 16.01.2026.
</t>
  </si>
  <si>
    <t>ул. Карла Маркса, 27 -3Н  500/D-70777075</t>
  </si>
  <si>
    <t>Под музыкальную студию  и иные цели возможные на данном объекте аренды</t>
  </si>
  <si>
    <t>Сооружение специализированное для культурно-просветительного и (или) зрелищного назначения. Отсутствует: естественное освещение. Имеется 2 отдельных входа. Имеется отопление, канализация, водоснабжение. Установлена АПС.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Требуется ремонт. Все работы за счет средств арендатора без последующей компенсации. Свободно с 16.01.2025.</t>
  </si>
  <si>
    <t>2,0; 3,0 (при применении понижающих коэффициентов)</t>
  </si>
  <si>
    <t>2-й этаж. Вход в административное здание совместно с другими арендаторами. Имеется: естественное освещение, отопление, электроснабжение. Водоснабжение, канализация – совместно с другими арендаторами в местах общего пользования. Требуется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ремонт. Все мероприятия за счет средств арендатора без последующей компенсации. Свободно с 19.02.2026.</t>
  </si>
  <si>
    <t>Под хранение личного автотранспорта и иные цели, возможные на данном объекте аренды</t>
  </si>
  <si>
    <t>Под административные цели, услуги и иные цели, возможные на данном объекте аренды в жилом доме</t>
  </si>
  <si>
    <t xml:space="preserve">Подвал отдельно стоящего административного здания. Изолированное нежилое помещение. Вход совместно с другими арендаторами. Естественное освещение отсутствует. Водоснабжение и канализация в МОП. Не используется с 26.03.2024
</t>
  </si>
  <si>
    <t>1,5
3,0  (при 
применении понижающего коэффициента)</t>
  </si>
  <si>
    <t>0,8
3,0  (при 
применении понижающего коэффициента)</t>
  </si>
  <si>
    <t>Право аренды на аукцион 19.03.2025</t>
  </si>
  <si>
    <t xml:space="preserve">Изолированное нежилое помещение в жилом доме, первый этаж 179,1 кв.м., подвал 305,7 кв.м.. Отдельный вход. Отопление, санузел. Требуется текущий ремонт помещения. Необходима установка пожарно-охранной сигнализации, установка приборов для учета воды с дистанционным съемом показаний, регистрация в качестве субабонента на электроснабжение, водоснабжение, а также выделение тепловых  нагрузок. Все работы производятся за счет средств арендатора без последующей компенсации затрат. </t>
  </si>
  <si>
    <t>Часть изолированного нежилого помещения в жилом доме. 1-й этаж. Имеется отопление, санузел совместно с другими арендаторами. Проведение текущего ремонта помещения.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электроснабжение и водоснабжение, а также выделение нагрузок на теплоснабжение.</t>
  </si>
  <si>
    <t>ул. Воронянского, 50/4-189
500/D-7988190617,
изолированное помещение</t>
  </si>
  <si>
    <t>1,0;
3,0  (при применении понижающего коэффициента)</t>
  </si>
  <si>
    <t>Торговый объект, услуги (кроме хостела и ритуальных услуг), административные цели (офис), иные цели, возможные на данном объекте аренды в жилом доме</t>
  </si>
  <si>
    <t>Изолированное нежилое помещение в жилом доме, подвал. Естесственное освещение. Есть отопление, санузел. Требуется проведение текущего ремонта помещения,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водоснабжение и электроснабжение, а также выделение нагрузок на теплоснабжение.</t>
  </si>
  <si>
    <r>
      <t xml:space="preserve">Изолированное помещение (кабинет) на 1-м этаже коммунально-бытового здания.  Вход в санузел совместно с другими арендаторами, в здании имеется канализация, холодное и горячее водоснабжение. Имеются: естественное освещение, отопление, , электроснабжение, противопожарная сигнализация, в нерабочее время в здании есть сторож. </t>
    </r>
    <r>
      <rPr>
        <b/>
        <sz val="8"/>
        <rFont val="Times New Roman"/>
        <family val="1"/>
        <charset val="204"/>
      </rPr>
      <t>Срок аренды 3 года</t>
    </r>
  </si>
  <si>
    <t xml:space="preserve">Филиал N 1 коммунального унитарного предприятия "Минский городской центр недвижимости"
тел. 3685636, 3705678, 80293710036                                                            УНП 102385788 </t>
  </si>
  <si>
    <t>1,5;                       3  (при примене нии понижаю щего коэффи  циента)</t>
  </si>
  <si>
    <t>пер.Багратиона 2-ой, 17   пом. 431              500/D-708041962</t>
  </si>
  <si>
    <t>пер.Багратиона 2-ой,               19 пом. 4Н          500/D-70780178</t>
  </si>
  <si>
    <t>2;                       3  (при примене нии понижаю щего коэффи  циента)</t>
  </si>
  <si>
    <t>Аукцион 27.01.2026 признан несостоявшимся                 Свободно с 11.11.2025</t>
  </si>
  <si>
    <t>ул. Долгобродская, 30 пом. 2Н                500/D-70776212</t>
  </si>
  <si>
    <t>0,5                        3  (при примене нии понижаю щего коэффи  циента)</t>
  </si>
  <si>
    <t>пер.Козлова, 3А         500/С-18170</t>
  </si>
  <si>
    <t xml:space="preserve">Административные и  иные цели, возможные на данном объекте аренды </t>
  </si>
  <si>
    <t xml:space="preserve">Филиал N 1 коммунального унитарного предприятия "Минский городской центр недвижимости"
тел. тел. 3585357, 3685769, 80291153595  УНП 102385788 </t>
  </si>
  <si>
    <t xml:space="preserve">Изолированное помещение в подвале в 5-ти этажном жилом доме. Отдельный вход. Отопление, электроснабжение,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 выполнение электро-физических измерений.  Все работы за счет средств арендатора без последующей компенсации. </t>
  </si>
  <si>
    <t xml:space="preserve">Часть капитального строения. 2 этаж в 2-х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водоснабжение. Санузел совместно с другими арендаторами. Требуется проведение косметического ремонта. Все работы за счет средств арендатора без последующей компенсации. </t>
  </si>
  <si>
    <t xml:space="preserve">Филиал N 1 коммунального унитарного предприятия "Минский городской центр недвижимости"       тел. 3585357, 3685769, 80291153595                      УНП 102385788 </t>
  </si>
  <si>
    <t>2;              3  (при примене нии понижаю щего коэффи  циента)</t>
  </si>
  <si>
    <t>Аукцион 17.02.2026  признан несостоявшимся   Свободно с 30.08.2025</t>
  </si>
  <si>
    <t xml:space="preserve">Часть капитального строения. 2 этаж в 2-х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Санузел совместно с другими арендаторами. Требуется проведение косметического ремонта. Все работы за счет средств арендатора без последующей компенсации. </t>
  </si>
  <si>
    <t xml:space="preserve">Часть капитального строения. 2 этаж в 2-х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водоснабжение. Санузел совместно с другими арендаторами. Необходима установка прибора учета электроэнергии и водоснабжения для технического учета. Все работы за счет средств арендатора без последующей компенсации. </t>
  </si>
  <si>
    <t>1,5;            3  (при примене нии понижаю щего коэффи  циента)</t>
  </si>
  <si>
    <t>1,5;               3  (при примене нии понижаю щего коэффи  циента)</t>
  </si>
  <si>
    <t>1;                3  (при примене нии понижаю щего коэффи  циента)</t>
  </si>
  <si>
    <t xml:space="preserve">Аукцион   21.10.2025   признан несостоявшимся.                   Не используется с 01.09.2025. </t>
  </si>
  <si>
    <t xml:space="preserve">Изолированное помещение - цокольный этаж в 3-х этажном жилом доме. Отдельный вход. Имеется  отопление, электроснабжение,   водоснабжение. Ежемесячно вносится плата в счет будущего возмещения затрат арендодателя на капитальный ремонт.  </t>
  </si>
  <si>
    <t>ул. Волгоградская, 35-2 500/D-698371</t>
  </si>
  <si>
    <t xml:space="preserve">Право аренды на аукцион 04.2026                   </t>
  </si>
  <si>
    <t>Часть капитального строения (1 комната). 1 этаж в 3-х этажном здании специалиализированном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Свободно с 02.03.2026</t>
  </si>
  <si>
    <t>пер. Козлова, 3А            500/С-18170</t>
  </si>
  <si>
    <t>пер. Козлова, 3А             500/С-18170</t>
  </si>
  <si>
    <t xml:space="preserve">Право аренды на аукцион  04.2026                   </t>
  </si>
  <si>
    <t xml:space="preserve">Часть капитального строения (3 комнаты, санузел). 1 этаж в 3-х этажном здании специалиализированном для бытового обслуживания населения. Вход совместно с другими арендаторами. Имеется электроснабжение, отопление.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Свободно с 02.03.2026 </t>
  </si>
  <si>
    <t>Часть капитального строения (5 комнат с окнами, 2 комнаты - без естественного освещения). 1 этаж в 3-х этажном здании специалиализированном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Свободно с 02.03.2026</t>
  </si>
  <si>
    <t>2;   3  (при применении понижающего коэффициента)</t>
  </si>
  <si>
    <t>2;    3  (при применении понижающего коэффициента)</t>
  </si>
  <si>
    <t>1;  3  (при применении понижающего коэффициента)</t>
  </si>
  <si>
    <t xml:space="preserve">Сдается без аукциона.             </t>
  </si>
  <si>
    <t>Часть капитального строения. Подвал в 3-х этажном здании специалиализированном для бытового обслуживания населения. Вход отдельный. Имеется электроснабжение, отопление. Санузел совместно с другими арендаторами. Требуется проведение косметического ремонта, выполнение электро-физических измерений. Все работы за счет средств арендатора без последующей компенсацции. Свободно с 02.03.2026</t>
  </si>
  <si>
    <t>0,5;    3  (при примене нии понижаю щего коэффи  циента)</t>
  </si>
  <si>
    <t>ул. Калинина, 19              пом. 1н    500/D-7101442  и              пом. 7н    500/D-70778531</t>
  </si>
  <si>
    <t xml:space="preserve">Изолированные помещения 1н площадью 2,6 кв.м. (санузел) и  7н площадью 84 кв.м. (4 кабинета) расположены на 1 этаже в 5-ти этажном жилом доме. Вход  отдельный.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Свободно с 03.02.2026 </t>
  </si>
  <si>
    <r>
      <t xml:space="preserve">Изолированное помещение 1 этаж в 4- 5-ти этажном жилом доме.  </t>
    </r>
    <r>
      <rPr>
        <b/>
        <sz val="8"/>
        <rFont val="Times New Roman"/>
        <family val="1"/>
        <charset val="204"/>
      </rPr>
      <t>Здание является недвижимой материальной историко – культурной ценностью Республики Беларусь.</t>
    </r>
    <r>
      <rPr>
        <sz val="8"/>
        <rFont val="Times New Roman"/>
        <family val="1"/>
        <charset val="204"/>
      </rPr>
      <t xml:space="preserve"> Отдельный вход. Имеется  отопление. Электроснабжение отключено, водоснабжение имеется .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Не используется с 01.09.2025. </t>
    </r>
  </si>
  <si>
    <t xml:space="preserve">Право аренды на аукцион  19.03.2026                    </t>
  </si>
  <si>
    <t>пр. Независимости,  91, пом.5Н 500/D-706010</t>
  </si>
  <si>
    <t>1,5;     3  (при применении понижающего коэффициента)</t>
  </si>
  <si>
    <t xml:space="preserve">Изолированное помещение цокольном и 1 - м этаже в 9-ти этажном жилом доме.  Отдельный вход. Имеется  отопление. Электроснабжение,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Не используется с 25.10.2025. </t>
  </si>
  <si>
    <t xml:space="preserve">Право аренды на аукцион 04.2026                </t>
  </si>
  <si>
    <t xml:space="preserve">Право аренды на аукцион 19.03.2026                   </t>
  </si>
  <si>
    <t>ул. Славинского, 37, пом.2Н 500/D-7022375</t>
  </si>
  <si>
    <t>ул. Якуба Коласа, 52, пом. 6н 500/D-70784782</t>
  </si>
  <si>
    <r>
      <t>Изолированное помещение - цокольный этаж в 9-ти этажном жилом доме. Вход через подъезд жилого дома</t>
    </r>
    <r>
      <rPr>
        <sz val="8"/>
        <color indexed="10"/>
        <rFont val="Times New Roman"/>
        <family val="1"/>
        <charset val="204"/>
      </rPr>
      <t>.</t>
    </r>
    <r>
      <rPr>
        <sz val="8"/>
        <rFont val="Times New Roman"/>
        <family val="1"/>
        <charset val="204"/>
      </rPr>
      <t xml:space="preserve"> Имеется  отопление. Электроснабжение отключено, водоснабжение имеется. Требуется выполнить организационно-технические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Не используется с 01.09.2025. </t>
    </r>
  </si>
  <si>
    <t>Объект общественного питания, торговый объект (продовольственная и/или непродовольственная группа), оказание услуг (кроме ритуальных), административные цели, иные цели, возможные на данном объекте аренды.</t>
  </si>
  <si>
    <t>Изолированное помещение - подвал в отдельностоящем 2-х этажном здании. Вход совместно с другими арендаторами. Отопление, электроснабжение, водоснабжение имеется.  Возмещение затрат арендодателя на капитальный ремонт здания и сетей. Требуется выполнение электро-физических измерений, проведение косметического ремонта.  Все работы за счет средств арендатора без последующей компенсации. Свободно с 02.03.2026</t>
  </si>
  <si>
    <t xml:space="preserve"> Аукцион  27.01.2026 признан несостоявшимся                Свободно с 25.07.2025</t>
  </si>
  <si>
    <t>1,5;   3  (при применении понижающего коэффициента)</t>
  </si>
  <si>
    <t xml:space="preserve">Право аренды на аукцион 19.03.2026                </t>
  </si>
  <si>
    <t>Часть капитального строения (1 комната, естественное освещение отсутствует). 3 этаж в 3-х этажном здании специалиализированном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проведение косметического ремонта, установка прибора учета электроэнергии, выполнение электро-физических измерений. Все работы за счет средств арендатора без последующей компенсации. Свободно с 02.03.2026</t>
  </si>
  <si>
    <t>Часть капитального строения (1 комната). 2 этаж в 3-х этажном здании специалиализированном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Свободно с 02.03.2026</t>
  </si>
  <si>
    <t>Часть капитального строения (2 комнаты с окнами, 1 - без естественного освещения). 2 этаж в 3-х этажном здании специалиализированном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Свободно с 02.03.2026</t>
  </si>
  <si>
    <t>под  административные цели (офис), спортивные и оздоровительные цели с возможностью реализации сопутствуюших товаров и / или под иные цели, возможные для организации на данном объекте</t>
  </si>
  <si>
    <t>под розничный торговый объект (продовольственная и непродовольственная группа товаров или непродовольственная группа товаров)</t>
  </si>
  <si>
    <t>г. Минск, ул. Селицкого, 105, пом. 2Н    500/D-704381</t>
  </si>
  <si>
    <t>Право аренды на аукцион  04.2026</t>
  </si>
  <si>
    <t>Изолированное помещение с отдельным входом, расположенное на 1-ом этаже жилого дома, включает в себя торговый зал (293,3 кв.м.), коридор (64,7 кв.м.), санузел (5 кв.м.), склады (71,6 м2), помещение для приемки товаров (67,4 кв.м.), тамбуры (9,9 м2), кабинеты (47 кв.м.), техническое помещение (11,6 кв.м.). Имеется естественное и искусственное освещение, отопление, естественная и искусственная вентиляция, охранная сигнализация, система пожаротушения, система кондиционирования, горячее и холодное водоснабжение, канализация, телефонная связь. Необходимые условия: ремонтные и отделочные работы, работы по установке оборудования, подключению,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Арендатор реализует в магазине продовольственные товары, упакованные изготовителем на производстве, в следующих товарных группах: кондитерские изделия, вода, соки, пиво, хлебобулочные изделия, бакалея, консервы, молочные продукты, мороженое, соусы, детское питание, и не осуществляет реализацию сырой пищевой продукции и полуфабрикатов из нее.
Арендатор осуществляет розничную торговлю товарами продовольственного ассортимента в соответствии с целевым назначением на площади аренды, составляющей не более 25% (двадцати пяти процентов) торговой площади объекта аренды. Торговая площадь (торговый зал) объекта аренды составляет 293,3 кв.м. (двести девяносто три целых три десятых). В случае увеличения площади, отведенной в объекте аренды под продовольственный ассортимент товаров, арендатор обязуется предварительно письменно согласовать с арендодателем такое увеличение площади.</t>
  </si>
  <si>
    <t>г.Минск, ул. Московская, 16-65          500/D-708038118</t>
  </si>
  <si>
    <t xml:space="preserve">ул. Карла Маркса, 39-7Н
500/D-707946615
</t>
  </si>
  <si>
    <t>1-й этаж жилого дома. Изолированное нежилое помещение. Имеется 2 отдельных входа, естественное освещение, электроснабжение, водоснабжение, канализация. Необходимо оформление арендатором договора на оплату электрической энергии, учет водопотребления в УП «Минскводоканал». По требованию МЧС установить пожарную сигнализацию. Требуется косметический ремонт. Необходимые условия: внесение изменений в технический паспорт, (либо восстановление в первоначальное состояние в соответствии с техническим паспортом) за счет средств арендатора без последующей компенсации. Все мероприятия за счет средств арендатора без последующей компенсации. Не используется с 01.03.2026</t>
  </si>
  <si>
    <t>г.Минск, ул. Розы Люксембург, 97-61                                         500/D-7988193221</t>
  </si>
  <si>
    <t xml:space="preserve">Право аренды на аукцион 04.2026                                                                                                    </t>
  </si>
  <si>
    <t xml:space="preserve">Изолированное нежилое помещение. 2-й этаж. Естественное освещение, отопление. Необходимо проведение текущего ремонта помещения. Необходима регистрация в качестве субабонента на водоснабжение и электроснабжение, а также выделение нагрузок на теплоснабжение. Необходима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</si>
  <si>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Право аренды на аукцион 04.2026                                                                                                  </t>
  </si>
  <si>
    <t xml:space="preserve">Часть изолированного помещения на 1-м этаже жилого дома.  Вход в помещение совместно с РУП "Белпочта". Имеется естественное освещение, отопление, водоснабжение. Требуется косметический ремонт помещения, оформление в  РУП "Минскэнерго", УП "Минскводоканал", установка системы пожарной сигнализации за счет средств арендатора без компенсации затрат. Арендатор  (Ссудополучатель) возмещает расходы (затраты) арендодателя (ссудодателя) на капитальный ремонт, управление общим имуществом, эксплуатационные расходы. Не используется с 18.02.2026    </t>
  </si>
  <si>
    <t xml:space="preserve">Изолированное помещение на цокольном этаже жилого дома.  Вход в помещение отдельный. Имеется естественное освещение, отопление, водоснабжение. Требуется косметический ремонт помещения, оформление в  РУП "Минскэнерго", УП "Минскводоканал", установка системы пожарной сигнализации за счет средств арендатора без компенсации затрат. Арендатор  (Ссудополучатель) возмещает расходы (затраты) арендодателя (ссудодателя) на капитальный ремонт, управление общим имуществом, эксплуатационные расходы. Не используется с 20.02.2026    </t>
  </si>
  <si>
    <t>На согласовании.  Прямой договор аренды аукциона от 23.12.25 признан несостоявшимся).</t>
  </si>
  <si>
    <t>На согласовании. Без аукциона (согласно   абз 18 п. 7 инструкции к решению Минского городского совета депутатов от 11.09.2023 г. № 525)</t>
  </si>
  <si>
    <t xml:space="preserve">Право аренды на повторный аукцион  </t>
  </si>
  <si>
    <t xml:space="preserve"> г.Минск, ул. Ротмистрова, 11  500/С - 30312</t>
  </si>
  <si>
    <t>Аукцион признан несостоявшимся 17.02.26</t>
  </si>
  <si>
    <t>административное помещение.1-й этаж жилого дома. Вход. водоснабжение, канализация с другими арендаторами. Отопление, естественное освещение имеется. Требуется ремонт, установкаэл.счетчика, системы пожарной сигнализации - за счет средств арендатора без компенсации затрат. Освобождено 01.12.2025</t>
  </si>
  <si>
    <t>46,20</t>
  </si>
  <si>
    <t>ком. 101.1-й этаж ОСЗ. Вход отдельный. Водоснабжение, канализация отсутствует. Отопление, естественное освещение имеется. Требуется ремонт, установкаэл.счетчика за счет средств арендатора без компенсации затрат.Освобождено 25.02.2026</t>
  </si>
  <si>
    <t>подвал-0,5, 1-й этаж -1,, при применении понижающих коэффициентов. - 3</t>
  </si>
  <si>
    <t>ул. Калиновского, 55    500/D-708173503 (5а)</t>
  </si>
  <si>
    <t>142,20</t>
  </si>
  <si>
    <t>667.27</t>
  </si>
  <si>
    <t>часть помещения, цоколь. Вход с другими арендаторами. Имеется отопление, водоснабжение, канализация, етественное освещение частичное. состоит из 8 пом., зала парик-ской, холла. Требуется ремонт, установка эл.счетчика, пожарной автоматики за счет средств арендатора без компенсации затрат.Освобождено 02.02.2026.</t>
  </si>
  <si>
    <t>ул. Кнорина, 13    500/D-70613045 (2Н)</t>
  </si>
  <si>
    <t>38,10</t>
  </si>
  <si>
    <t>ул. Кнорина, 6 -пом. 1Н  500/D-708001065 (1Н)</t>
  </si>
  <si>
    <t>1-й этаж-2, подвал -0,5, при применении понижающих коэффициентов - 3</t>
  </si>
  <si>
    <t>ул. Козлова, 19    500/D-708021200 (85)</t>
  </si>
  <si>
    <t>На оформлении 23.09.25</t>
  </si>
  <si>
    <t>ул. Кузьмы Чорного, 4    500/D-70773763 (пом.2Н)</t>
  </si>
  <si>
    <t>474.41</t>
  </si>
  <si>
    <t>ул. Мержинского, 6    500/D-70781749 (1Н)</t>
  </si>
  <si>
    <t>109,70</t>
  </si>
  <si>
    <t>1,20 при применении понижающих коэффициентов - 3</t>
  </si>
  <si>
    <t>пр-т Независимости, 93    500/D-70778119 (пом. 14Н)</t>
  </si>
  <si>
    <t>1,2, при применении понижающих коэффициентов - 3</t>
  </si>
  <si>
    <t>подвал жилого дома (дом ИКЦ), вход отдельный. Естственное освещение частичное. Отопление, водоснабжение, канализация имеются. Требуется ремонт, установка эл.счетчика, пожарной автоматики за счнт средств арендатора без компенсации затрат. Освобождено 03.03.2026</t>
  </si>
  <si>
    <t>37,60</t>
  </si>
  <si>
    <t>176.44</t>
  </si>
  <si>
    <t>административные цели, оказание услуг (кроме ритуальных и фотоуслуг), иные цели, возможные на данном объекте аренды</t>
  </si>
  <si>
    <t>нежилое помещение.подвал ОСЗ. Естественное освещение, водоснабжение, канализация отсутствуют.. Вход со стороны хоздвора. Требуется ремонт, установка прибора учетаэлектроэнергии, СПС - за счет средств арендатора без компенсации затрат. Освобождено 15.12.2023</t>
  </si>
  <si>
    <t>нежилое помещение.подвал ОСЗ. Состоит: шахта подъемника, 2 холодильные камеры, кладовой.. Вход со стороны хоздвора. Водоснабжение, канализация, естественное освещениеотсутствует Требуется ремонт, установка СПС -за счет средств арендатора без последующей компенации затрат. Освобождено 03.01.2014</t>
  </si>
  <si>
    <t>ул. Лобанка, 58   500/С-32080</t>
  </si>
  <si>
    <t>Нежилое помещение. Подвал жилого дома. Вход,водоснабжение и канализация с другим арендатором. Естественное освещение имеется. Отопление отсутствует. Требуется ремонт,установка эл.счетчика, пожарной автоматики за счет средств арендатора без компенсаци затрат. Освобождено 13.02.2026</t>
  </si>
  <si>
    <t>1,5;  при применении понижающих коэффициентов - 3</t>
  </si>
  <si>
    <t>1-й этаж ОСЗ. Вход, коммунальные услуги с другими арендаторами. Естественное освещение отсутствует. Отопление имеется. Состоит из 2 комнат: 33,8 кв.м. и 3,8 кв.м. Требуется ремонт, установка эл. счетчика, пожарной системы сигнализации за счет средств арендатора без компенсации затрат. Освобождено 11.02.2026</t>
  </si>
  <si>
    <t>2;  при применении понижающих коэффициентов - 3</t>
  </si>
  <si>
    <t>2; при применении понижающих коэффициентов - 3</t>
  </si>
  <si>
    <t>1-й этаж (133,4 кв.м.), подвал (181,9 кв.м.) жилого дома.  Вход отдельный. Имеется отопление, водоснабжение, канализация, энергоснабжение. Требуется ремонт, установка системы пожарной автоматики, эл.счетчика за счет средств арендатора без компенсации затрат. Освобождено 24.12.2025</t>
  </si>
  <si>
    <t>часть пом.7. Цокольный этаж ОСЗ. Вход отдельный.Водоснабжение, канализация отсутствуют. Электроснабжение имеется. Требуется ремонт, установкаэл.счетчика, пожарной автоматики за счет средств арендатора без компенсации затрат. Освобождено 17.03.2023</t>
  </si>
  <si>
    <t>часть пом. 7. Часть пом. 7, 1-й этаж здания.Вход, водоснабжение, канализация с другими арендаторами.Отопление, естественное освещение имеется. состоит из 6 смежныхпомещений (3 кабинетов, 3 подсобных). Требуется ремонт, установка эл. счетчика, пожарной автоматики. Освобждено 17.03.2023</t>
  </si>
  <si>
    <t>Право аренды на аукцион  19.03.2026</t>
  </si>
  <si>
    <t xml:space="preserve">ул. Заславская, 35 -1Н (изолированное помещение)  500/D-7127401 </t>
  </si>
  <si>
    <t>Нежилое помещение (подвал), отдельный вход. Отсутствует водоснабжение, естественное освещение, отопление. Условие оформления арендатором: договор на оплату электрической энергии (технические условия, проект, строительно-монтажные работы, проведение электрофизических измерений и испытаний), установка автоматической  пожарной сигнализации, ремонт помещения. Все работы за счет арендатора без компенсации затрат. Не используется с 01.05.2025</t>
  </si>
  <si>
    <t>Нежилое помещение в подвале жилого дома, отдельный вход. Имеется естественное освещение, холодная вода, санузел, отопление. Условие-оформление арендатором: договор на оплату электрической энергии (технические условия, проект, строительно-монтажные работы, проведение электрофизических измерений и испытаний), оформление в качестве субабонента, установка приборов учета воды с дистанционным съемом показаний, установка автоматической пожарной сигнализации, установка санузла, кранов, рукомойников. Все работы за счет средств арендатора без последующей компенсации затрат. Не используется с 09.10.2025</t>
  </si>
  <si>
    <t>ул. Коммунистическая, 7 -- 2Н (изолированное помещение  500/D-7122683 (2Н)</t>
  </si>
  <si>
    <t>13,60</t>
  </si>
  <si>
    <t>административные цели, складирование и хранение товаро-материальных ценностей, иные цели, возможные на данном объекте аренды в жилом доме</t>
  </si>
  <si>
    <t>0,5 на 6 месяцев, 1,2 последующий период</t>
  </si>
  <si>
    <t>1,20;  при наличии льготы  коэффициент спроса 3.</t>
  </si>
  <si>
    <t>Нежилое помещение  расположено на 1-м этаже,  отсутствует водоснабжение, санузел. Условия- оформление арендатором договора на оплату электрической энергии (технические условия, проект, строительно-монтажные работы, проведение электрофизических измерений и испытаний) . Требуется ремонт. Все работы за счет средств арендатора без последующей компенсации затрат. Не используется с 01.04.2020</t>
  </si>
  <si>
    <t>На первые 6 месяцев коэффициент 0,5; последующий период - 1,2</t>
  </si>
  <si>
    <t>физкультурно-оздоровительные услуги, иные цели, возможные на данном объекте аренды в жилом доме</t>
  </si>
  <si>
    <t>любые цели, возможные на данном объекте аренды</t>
  </si>
  <si>
    <t>ул. Обойная, 10 -пом. 1Н (часть изол.пом., под  500/D-7061050 (1Н)</t>
  </si>
  <si>
    <t>административные цели, оказание услуг (кроме ритуальных), возможных  на данном объекте, и иные цели, возможные на данных площадях</t>
  </si>
  <si>
    <t xml:space="preserve"> 0,5 на 4 месяца; 1,2 последующий период</t>
  </si>
  <si>
    <t>8,50</t>
  </si>
  <si>
    <t>часть изолированного нежилого помещения.расположено в подвале жилого дома . Вход совместно с другими арендаторами. Отсутсвует естественное освещение,  санузел, водоснабжение.  Условие -оформление арендатором договора на оплату  электрической энергии в соответствии с действующим законодательством. Установка пожарной сигнализации. Все работы за счет средств арендатора без последующей компенсации затрат. Не используется  с 01.01.2020</t>
  </si>
  <si>
    <t>часть изолированного нежилого помещения расположено в подвале жилого дома . Вход совместно с другими арендаторами. Отсутсвует естественное освещение,  санузел, водоснабжение.  Условие -оформление арендатором договора на оплату  электрической энергии в соответствии с действующим законодательством. Установка пожарной сигнализации. Все работы за счет средств арендатора без последующей компенсации затрат. Не используется  с 28.02.2026</t>
  </si>
  <si>
    <t>Часть нежилого помещения на 1-ом этаже жилого дома. Вход отдельный. В помещении имеется: естественное освещение, отопление, санузел (совместный), холодное водоснабжение. Требуется текущий ремонт, договор на оплату электроэнергии (технические условия, проект, строительно-монтажные работы, проведение электрофизических измеренийи испытаний, установкка приборов учета воды с дистанционным съемом показаний, установка пожарной автоматической сигнализации. Все работы за счет средств арендатора, без компенсации затрат. Не используется с 01.12.2025</t>
  </si>
  <si>
    <t>ул. Чичерина, 4 -34 (часть изолир. пом.)  500/D-708176421 (34)</t>
  </si>
  <si>
    <t>14,40</t>
  </si>
  <si>
    <t>административные цели, складирование и хранение товарно-материальных ценностей, иные цели, возможные на данном объекте аренды в жилом доме</t>
  </si>
  <si>
    <t>0,5 на 4 месяца,  1,2 - последующий период</t>
  </si>
  <si>
    <r>
      <t xml:space="preserve">г. Минск, ул. В. Хоружей, 8, инв. № 500/С-26940      Часть здания специализированного розничной торговли, </t>
    </r>
    <r>
      <rPr>
        <b/>
        <sz val="7.5"/>
        <rFont val="Times New Roman"/>
        <family val="1"/>
        <charset val="204"/>
      </rPr>
      <t>первый  этаж, помещение № 24.1</t>
    </r>
  </si>
  <si>
    <r>
      <t>0,5*3</t>
    </r>
    <r>
      <rPr>
        <u/>
        <sz val="7.5"/>
        <rFont val="Times New Roman"/>
        <family val="1"/>
        <charset val="204"/>
      </rPr>
      <t xml:space="preserve"> (2728,22 руб.)</t>
    </r>
    <r>
      <rPr>
        <sz val="7.5"/>
        <rFont val="Times New Roman"/>
        <family val="1"/>
        <charset val="204"/>
      </rPr>
      <t xml:space="preserve">  для использования под склад</t>
    </r>
  </si>
  <si>
    <r>
      <rPr>
        <b/>
        <sz val="7.5"/>
        <rFont val="Times New Roman"/>
        <family val="1"/>
        <charset val="204"/>
      </rPr>
      <t xml:space="preserve">Склад </t>
    </r>
    <r>
      <rPr>
        <sz val="7.5"/>
        <rFont val="Times New Roman"/>
        <family val="1"/>
        <charset val="204"/>
      </rPr>
      <t xml:space="preserve"> - при условии осуществления торговой деятельности на рынке</t>
    </r>
  </si>
  <si>
    <r>
      <t xml:space="preserve">г. Минск, ул. В. Хоружей, 8, инв. № 500/С-26940      Часть здания специализированного розничной торговли, </t>
    </r>
    <r>
      <rPr>
        <b/>
        <sz val="7.5"/>
        <rFont val="Times New Roman"/>
        <family val="1"/>
        <charset val="204"/>
      </rPr>
      <t>первый  этаж, помещение № 46</t>
    </r>
  </si>
  <si>
    <r>
      <t>0,5*3</t>
    </r>
    <r>
      <rPr>
        <u/>
        <sz val="7.5"/>
        <rFont val="Times New Roman"/>
        <family val="1"/>
        <charset val="204"/>
      </rPr>
      <t xml:space="preserve"> (344,9 руб.)</t>
    </r>
    <r>
      <rPr>
        <sz val="7.5"/>
        <rFont val="Times New Roman"/>
        <family val="1"/>
        <charset val="204"/>
      </rPr>
      <t xml:space="preserve">  для использования под бытовые услуги и административные цели.</t>
    </r>
  </si>
  <si>
    <t>Бытовые услуги, административные цели.</t>
  </si>
  <si>
    <r>
      <t xml:space="preserve">г. Минск, ул. В. Хоружей, 8, инв. № 500/С-26940      Часть здания специализированного розничной торговли, </t>
    </r>
    <r>
      <rPr>
        <b/>
        <sz val="7.5"/>
        <rFont val="Times New Roman"/>
        <family val="1"/>
        <charset val="204"/>
      </rPr>
      <t>первый  этаж, помещение № 53</t>
    </r>
  </si>
  <si>
    <r>
      <t>0,5*3</t>
    </r>
    <r>
      <rPr>
        <u/>
        <sz val="7.5"/>
        <rFont val="Times New Roman"/>
        <family val="1"/>
        <charset val="204"/>
      </rPr>
      <t xml:space="preserve"> (212,57 руб.)</t>
    </r>
    <r>
      <rPr>
        <sz val="7.5"/>
        <rFont val="Times New Roman"/>
        <family val="1"/>
        <charset val="204"/>
      </rPr>
      <t xml:space="preserve">  для использования под склад</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</si>
  <si>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57.2</t>
    </r>
  </si>
  <si>
    <r>
      <t>1,1*3,84</t>
    </r>
    <r>
      <rPr>
        <u/>
        <sz val="7.5"/>
        <rFont val="Times New Roman"/>
        <family val="1"/>
        <charset val="204"/>
      </rPr>
      <t>(1117,91 руб.)</t>
    </r>
    <r>
      <rPr>
        <sz val="7.5"/>
        <rFont val="Times New Roman"/>
        <family val="1"/>
        <charset val="204"/>
      </rPr>
      <t xml:space="preserve"> для реализации продовольственных товаров,                                              1,1*5,04  </t>
    </r>
    <r>
      <rPr>
        <u/>
        <sz val="7.5"/>
        <rFont val="Times New Roman"/>
        <family val="1"/>
        <charset val="204"/>
      </rPr>
      <t xml:space="preserve">(1467,26руб.) </t>
    </r>
    <r>
      <rPr>
        <sz val="7.5"/>
        <rFont val="Times New Roman"/>
        <family val="1"/>
        <charset val="204"/>
      </rPr>
      <t xml:space="preserve">для реализации непродовольственной и смешанной групп товаров </t>
    </r>
  </si>
  <si>
    <r>
      <rPr>
        <b/>
        <sz val="7.5"/>
        <rFont val="Times New Roman"/>
        <family val="1"/>
        <charset val="204"/>
      </rPr>
      <t xml:space="preserve">Торговый объект </t>
    </r>
    <r>
      <rPr>
        <sz val="7.5"/>
        <rFont val="Times New Roman"/>
        <family val="1"/>
        <charset val="204"/>
      </rPr>
      <t>продовольственная и непродовольственная группы товаров.</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</si>
  <si>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94.2</t>
    </r>
  </si>
  <si>
    <r>
      <t>1,1*3,84</t>
    </r>
    <r>
      <rPr>
        <u/>
        <sz val="7.5"/>
        <rFont val="Times New Roman"/>
        <family val="1"/>
        <charset val="204"/>
      </rPr>
      <t>(792,84 руб.)</t>
    </r>
    <r>
      <rPr>
        <sz val="7.5"/>
        <rFont val="Times New Roman"/>
        <family val="1"/>
        <charset val="204"/>
      </rPr>
      <t xml:space="preserve"> для реализации продовольственных товаров,                                              1,1*5,04  </t>
    </r>
    <r>
      <rPr>
        <u/>
        <sz val="7.5"/>
        <rFont val="Times New Roman"/>
        <family val="1"/>
        <charset val="204"/>
      </rPr>
      <t xml:space="preserve">(1040,61руб.) </t>
    </r>
    <r>
      <rPr>
        <sz val="7.5"/>
        <rFont val="Times New Roman"/>
        <family val="1"/>
        <charset val="204"/>
      </rPr>
      <t xml:space="preserve">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</si>
  <si>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109</t>
    </r>
  </si>
  <si>
    <r>
      <t>1,1*2,64</t>
    </r>
    <r>
      <rPr>
        <u/>
        <sz val="7.5"/>
        <rFont val="Times New Roman"/>
        <family val="1"/>
        <charset val="204"/>
      </rPr>
      <t>(1084,71 руб.)</t>
    </r>
    <r>
      <rPr>
        <sz val="7.5"/>
        <rFont val="Times New Roman"/>
        <family val="1"/>
        <charset val="204"/>
      </rPr>
      <t xml:space="preserve"> для реализации продовольственных товаров,                                              1,1*3,41  </t>
    </r>
    <r>
      <rPr>
        <u/>
        <sz val="7.5"/>
        <rFont val="Times New Roman"/>
        <family val="1"/>
        <charset val="204"/>
      </rPr>
      <t xml:space="preserve">(1401,08руб.) </t>
    </r>
    <r>
      <rPr>
        <sz val="7.5"/>
        <rFont val="Times New Roman"/>
        <family val="1"/>
        <charset val="204"/>
      </rPr>
      <t xml:space="preserve">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</si>
  <si>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47</t>
    </r>
  </si>
  <si>
    <r>
      <t xml:space="preserve">1,1*2,64 </t>
    </r>
    <r>
      <rPr>
        <u/>
        <sz val="7.5"/>
        <rFont val="Times New Roman"/>
        <family val="1"/>
        <charset val="204"/>
      </rPr>
      <t>(539,63руб.)</t>
    </r>
    <r>
      <rPr>
        <sz val="7.5"/>
        <rFont val="Times New Roman"/>
        <family val="1"/>
        <charset val="204"/>
      </rPr>
      <t xml:space="preserve"> для реализации продовольственных товаров,                                              1,1*3,41 </t>
    </r>
    <r>
      <rPr>
        <u/>
        <sz val="7.5"/>
        <rFont val="Times New Roman"/>
        <family val="1"/>
        <charset val="204"/>
      </rPr>
      <t xml:space="preserve">(697,02руб.) </t>
    </r>
    <r>
      <rPr>
        <sz val="7.5"/>
        <rFont val="Times New Roman"/>
        <family val="1"/>
        <charset val="204"/>
      </rPr>
      <t xml:space="preserve">для реализации непродовольственной и смешанной групп товаров  </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</si>
  <si>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88</t>
    </r>
  </si>
  <si>
    <r>
      <t xml:space="preserve">1,1*2,64 </t>
    </r>
    <r>
      <rPr>
        <u/>
        <sz val="7.5"/>
        <rFont val="Times New Roman"/>
        <family val="1"/>
        <charset val="204"/>
      </rPr>
      <t>(1068,36руб.)</t>
    </r>
    <r>
      <rPr>
        <sz val="7.5"/>
        <rFont val="Times New Roman"/>
        <family val="1"/>
        <charset val="204"/>
      </rPr>
      <t xml:space="preserve"> для реализации продовольственных товаров,                                              1,1*3,41  </t>
    </r>
    <r>
      <rPr>
        <u/>
        <sz val="7.5"/>
        <rFont val="Times New Roman"/>
        <family val="1"/>
        <charset val="204"/>
      </rPr>
      <t xml:space="preserve">(1379,96 руб.) </t>
    </r>
    <r>
      <rPr>
        <sz val="7.5"/>
        <rFont val="Times New Roman"/>
        <family val="1"/>
        <charset val="204"/>
      </rPr>
      <t>для реализации непродовольственной и смешанной групп товаров</t>
    </r>
  </si>
  <si>
    <r>
      <rPr>
        <b/>
        <sz val="7.5"/>
        <rFont val="Times New Roman"/>
        <family val="1"/>
        <charset val="204"/>
      </rPr>
      <t>Торговый объект</t>
    </r>
    <r>
      <rPr>
        <sz val="7.5"/>
        <rFont val="Times New Roman"/>
        <family val="1"/>
        <charset val="204"/>
      </rPr>
      <t xml:space="preserve"> продовольственная и непродовольственная группы товаров.</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</si>
  <si>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81</t>
    </r>
  </si>
  <si>
    <r>
      <t xml:space="preserve">1,1*2,64 </t>
    </r>
    <r>
      <rPr>
        <u/>
        <sz val="7.5"/>
        <rFont val="Times New Roman"/>
        <family val="1"/>
        <charset val="204"/>
      </rPr>
      <t>(550,53 руб.)</t>
    </r>
    <r>
      <rPr>
        <sz val="7.5"/>
        <rFont val="Times New Roman"/>
        <family val="1"/>
        <charset val="204"/>
      </rPr>
      <t xml:space="preserve"> для реализации продовольственных товаров,                                              1,1*3,41  </t>
    </r>
    <r>
      <rPr>
        <u/>
        <sz val="7.5"/>
        <rFont val="Times New Roman"/>
        <family val="1"/>
        <charset val="204"/>
      </rPr>
      <t xml:space="preserve">(711,10 руб.) </t>
    </r>
    <r>
      <rPr>
        <sz val="7.5"/>
        <rFont val="Times New Roman"/>
        <family val="1"/>
        <charset val="204"/>
      </rPr>
      <t xml:space="preserve">для реализации непродовольственной и смешанной групп товаров </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</si>
  <si>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103</t>
    </r>
  </si>
  <si>
    <r>
      <t xml:space="preserve">1,1*2,64 </t>
    </r>
    <r>
      <rPr>
        <u/>
        <sz val="7.5"/>
        <rFont val="Times New Roman"/>
        <family val="1"/>
        <charset val="204"/>
      </rPr>
      <t>(545,08 руб.)</t>
    </r>
    <r>
      <rPr>
        <sz val="7.5"/>
        <rFont val="Times New Roman"/>
        <family val="1"/>
        <charset val="204"/>
      </rPr>
      <t xml:space="preserve"> для реализации продовольственных товаров,                                             1,1*3,41 </t>
    </r>
    <r>
      <rPr>
        <u/>
        <sz val="7.5"/>
        <rFont val="Times New Roman"/>
        <family val="1"/>
        <charset val="204"/>
      </rPr>
      <t xml:space="preserve"> (704,06 руб.)</t>
    </r>
    <r>
      <rPr>
        <sz val="7.5"/>
        <rFont val="Times New Roman"/>
        <family val="1"/>
        <charset val="204"/>
      </rPr>
      <t xml:space="preserve"> 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</si>
  <si>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119</t>
    </r>
  </si>
  <si>
    <r>
      <t xml:space="preserve">1,1*2,64 </t>
    </r>
    <r>
      <rPr>
        <u/>
        <sz val="7.5"/>
        <rFont val="Times New Roman"/>
        <family val="1"/>
        <charset val="204"/>
      </rPr>
      <t>(561,43 руб.)</t>
    </r>
    <r>
      <rPr>
        <sz val="7.5"/>
        <rFont val="Times New Roman"/>
        <family val="1"/>
        <charset val="204"/>
      </rPr>
      <t xml:space="preserve"> для реализации продовольственных товаров,                                             1,1*3,41  </t>
    </r>
    <r>
      <rPr>
        <u/>
        <sz val="7.5"/>
        <rFont val="Times New Roman"/>
        <family val="1"/>
        <charset val="204"/>
      </rPr>
      <t xml:space="preserve">(725,18 руб.) </t>
    </r>
    <r>
      <rPr>
        <sz val="7.5"/>
        <rFont val="Times New Roman"/>
        <family val="1"/>
        <charset val="204"/>
      </rPr>
      <t xml:space="preserve">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</si>
  <si>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72</t>
    </r>
  </si>
  <si>
    <r>
      <t xml:space="preserve">1,1*2,64 </t>
    </r>
    <r>
      <rPr>
        <u/>
        <sz val="7.5"/>
        <rFont val="Times New Roman"/>
        <family val="1"/>
        <charset val="204"/>
      </rPr>
      <t xml:space="preserve">(566,88 руб.) </t>
    </r>
    <r>
      <rPr>
        <sz val="7.5"/>
        <rFont val="Times New Roman"/>
        <family val="1"/>
        <charset val="204"/>
      </rPr>
      <t xml:space="preserve">для реализации продовольственных товаров,                                              1,1*3,41  </t>
    </r>
    <r>
      <rPr>
        <u/>
        <sz val="7.5"/>
        <rFont val="Times New Roman"/>
        <family val="1"/>
        <charset val="204"/>
      </rPr>
      <t>(732,23руб.)</t>
    </r>
    <r>
      <rPr>
        <sz val="7.5"/>
        <rFont val="Times New Roman"/>
        <family val="1"/>
        <charset val="204"/>
      </rPr>
      <t xml:space="preserve"> для реализации непродовольственной и смешанной групп товаров  </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</si>
  <si>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67</t>
    </r>
  </si>
  <si>
    <r>
      <t>1,1*2,64</t>
    </r>
    <r>
      <rPr>
        <u/>
        <sz val="7.5"/>
        <rFont val="Times New Roman"/>
        <family val="1"/>
        <charset val="204"/>
      </rPr>
      <t xml:space="preserve"> (572,33руб.)</t>
    </r>
    <r>
      <rPr>
        <sz val="7.5"/>
        <rFont val="Times New Roman"/>
        <family val="1"/>
        <charset val="204"/>
      </rPr>
      <t xml:space="preserve"> для реализации продовольственных товаров,                                             1,1*3,41  </t>
    </r>
    <r>
      <rPr>
        <u/>
        <sz val="7.5"/>
        <rFont val="Times New Roman"/>
        <family val="1"/>
        <charset val="204"/>
      </rPr>
      <t>(739,27руб.)</t>
    </r>
    <r>
      <rPr>
        <sz val="7.5"/>
        <rFont val="Times New Roman"/>
        <family val="1"/>
        <charset val="204"/>
      </rPr>
      <t xml:space="preserve"> для реализациинепродовольственной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</si>
  <si>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68</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</si>
  <si>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71.1</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</si>
  <si>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73</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</si>
  <si>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66</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</si>
  <si>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110</t>
    </r>
  </si>
  <si>
    <r>
      <t>г. Минск, ул. В. Хоружей, 8, инв. № 500/С-26940      Часть здания специализированного розничной торговли, а</t>
    </r>
    <r>
      <rPr>
        <b/>
        <sz val="7.5"/>
        <rFont val="Times New Roman"/>
        <family val="1"/>
        <charset val="204"/>
      </rPr>
      <t>нтресольный  этаж, торговый объект № 114</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</si>
  <si>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115</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</si>
  <si>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117</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</si>
  <si>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41</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</si>
  <si>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70.1</t>
    </r>
  </si>
  <si>
    <r>
      <t xml:space="preserve">1,1*2,64 </t>
    </r>
    <r>
      <rPr>
        <u/>
        <sz val="7.5"/>
        <rFont val="Times New Roman"/>
        <family val="1"/>
        <charset val="204"/>
      </rPr>
      <t xml:space="preserve">(763,11 руб.) </t>
    </r>
    <r>
      <rPr>
        <sz val="7.5"/>
        <rFont val="Times New Roman"/>
        <family val="1"/>
        <charset val="204"/>
      </rPr>
      <t xml:space="preserve">для реализации продовольственных товаров,                                                1,1*3,41   </t>
    </r>
    <r>
      <rPr>
        <u/>
        <sz val="7.5"/>
        <rFont val="Times New Roman"/>
        <family val="1"/>
        <charset val="204"/>
      </rPr>
      <t>(985,69руб.)</t>
    </r>
    <r>
      <rPr>
        <sz val="7.5"/>
        <rFont val="Times New Roman"/>
        <family val="1"/>
        <charset val="204"/>
      </rPr>
      <t xml:space="preserve"> 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</si>
  <si>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95</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</si>
  <si>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торговый объект № 115.1</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</si>
  <si>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65</t>
    </r>
  </si>
  <si>
    <r>
      <t xml:space="preserve">1,1*2,64 </t>
    </r>
    <r>
      <rPr>
        <u/>
        <sz val="7.5"/>
        <rFont val="Times New Roman"/>
        <family val="1"/>
        <charset val="204"/>
      </rPr>
      <t>(1101,06 руб.)</t>
    </r>
    <r>
      <rPr>
        <sz val="7.5"/>
        <rFont val="Times New Roman"/>
        <family val="1"/>
        <charset val="204"/>
      </rPr>
      <t xml:space="preserve"> для реализации продовольственных товаров,                                             1,1*3,41 </t>
    </r>
    <r>
      <rPr>
        <u/>
        <sz val="7.5"/>
        <rFont val="Times New Roman"/>
        <family val="1"/>
        <charset val="204"/>
      </rPr>
      <t>(1422,21 руб.)</t>
    </r>
    <r>
      <rPr>
        <sz val="7.5"/>
        <rFont val="Times New Roman"/>
        <family val="1"/>
        <charset val="204"/>
      </rPr>
      <t xml:space="preserve"> для реализации непродовольственной и смешанной групп товаров </t>
    </r>
  </si>
  <si>
    <r>
      <t xml:space="preserve">г. Минск, ул. В. Хоружей, 8, инв. № 500/С-26940      Часть здания специализированного розничной торговли, </t>
    </r>
    <r>
      <rPr>
        <b/>
        <sz val="7.5"/>
        <rFont val="Times New Roman"/>
        <family val="1"/>
        <charset val="204"/>
      </rPr>
      <t>антресольный  этаж, помещение № 42</t>
    </r>
  </si>
  <si>
    <r>
      <t xml:space="preserve">1,1*2,64 </t>
    </r>
    <r>
      <rPr>
        <u/>
        <sz val="7.5"/>
        <rFont val="Times New Roman"/>
        <family val="1"/>
        <charset val="204"/>
      </rPr>
      <t>(1090,16 руб.)</t>
    </r>
    <r>
      <rPr>
        <sz val="7.5"/>
        <rFont val="Times New Roman"/>
        <family val="1"/>
        <charset val="204"/>
      </rPr>
      <t xml:space="preserve"> для реализации продовольственных товаров,                                                    1,1*3,41</t>
    </r>
    <r>
      <rPr>
        <u/>
        <sz val="7.5"/>
        <rFont val="Times New Roman"/>
        <family val="1"/>
        <charset val="204"/>
      </rPr>
      <t xml:space="preserve"> (1408,13 руб.)</t>
    </r>
    <r>
      <rPr>
        <sz val="7.5"/>
        <rFont val="Times New Roman"/>
        <family val="1"/>
        <charset val="204"/>
      </rPr>
      <t xml:space="preserve"> для реализации непродовольственной и смешанной групп товаров </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</si>
  <si>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48</t>
    </r>
  </si>
  <si>
    <r>
      <t xml:space="preserve">1,1*2,64 </t>
    </r>
    <r>
      <rPr>
        <u/>
        <sz val="7.5"/>
        <rFont val="Times New Roman"/>
        <family val="1"/>
        <charset val="204"/>
      </rPr>
      <t>(1106,51 руб.</t>
    </r>
    <r>
      <rPr>
        <sz val="7.5"/>
        <rFont val="Times New Roman"/>
        <family val="1"/>
        <charset val="204"/>
      </rPr>
      <t xml:space="preserve">) для реализации продовольственных товаров,                                                  1,1*3,41  </t>
    </r>
    <r>
      <rPr>
        <u/>
        <sz val="7.5"/>
        <rFont val="Times New Roman"/>
        <family val="1"/>
        <charset val="204"/>
      </rPr>
      <t>(1429,25 руб.)</t>
    </r>
    <r>
      <rPr>
        <sz val="7.5"/>
        <rFont val="Times New Roman"/>
        <family val="1"/>
        <charset val="204"/>
      </rPr>
      <t xml:space="preserve"> для реализации непродовольственной и смешанной групп товаров </t>
    </r>
  </si>
  <si>
    <r>
      <t>г. Минск, ул. В. Хоружей, 8, инв. № 500/С-26940      Часть здания специализированного розничной торговли,</t>
    </r>
    <r>
      <rPr>
        <b/>
        <sz val="7.5"/>
        <rFont val="Times New Roman"/>
        <family val="1"/>
        <charset val="204"/>
      </rPr>
      <t xml:space="preserve"> антресольный  этаж, торговый объект № 45</t>
    </r>
  </si>
  <si>
    <r>
      <t xml:space="preserve">1,1*2,64 </t>
    </r>
    <r>
      <rPr>
        <u/>
        <sz val="7.5"/>
        <rFont val="Times New Roman"/>
        <family val="1"/>
        <charset val="204"/>
      </rPr>
      <t>(534,18 руб.</t>
    </r>
    <r>
      <rPr>
        <sz val="7.5"/>
        <rFont val="Times New Roman"/>
        <family val="1"/>
        <charset val="204"/>
      </rPr>
      <t xml:space="preserve">) для реализации продовольственных товаров,                                                  1,1*3,41  </t>
    </r>
    <r>
      <rPr>
        <u/>
        <sz val="7.5"/>
        <rFont val="Times New Roman"/>
        <family val="1"/>
        <charset val="204"/>
      </rPr>
      <t>(689,98 руб.)</t>
    </r>
    <r>
      <rPr>
        <sz val="7.5"/>
        <rFont val="Times New Roman"/>
        <family val="1"/>
        <charset val="204"/>
      </rPr>
      <t xml:space="preserve"> для реализации непродовольственной и смешанной групп товаров </t>
    </r>
  </si>
  <si>
    <r>
      <t xml:space="preserve">0,5*3 </t>
    </r>
    <r>
      <rPr>
        <u/>
        <sz val="7.5"/>
        <rFont val="Times New Roman"/>
        <family val="1"/>
        <charset val="204"/>
      </rPr>
      <t xml:space="preserve">(467,37 руб.) </t>
    </r>
    <r>
      <rPr>
        <sz val="7.5"/>
        <rFont val="Times New Roman"/>
        <family val="1"/>
        <charset val="204"/>
      </rPr>
      <t xml:space="preserve"> для использования под склад</t>
    </r>
  </si>
  <si>
    <r>
      <rPr>
        <b/>
        <sz val="7.5"/>
        <rFont val="Times New Roman"/>
        <family val="1"/>
        <charset val="204"/>
      </rPr>
      <t>Склад</t>
    </r>
    <r>
      <rPr>
        <sz val="7.5"/>
        <rFont val="Times New Roman"/>
        <family val="1"/>
        <charset val="204"/>
      </rPr>
      <t xml:space="preserve">  - при условии осуществления торговой деятельности на рынке</t>
    </r>
  </si>
  <si>
    <r>
      <t xml:space="preserve">0,5*3 </t>
    </r>
    <r>
      <rPr>
        <u/>
        <sz val="7.5"/>
        <rFont val="Times New Roman"/>
        <family val="1"/>
        <charset val="204"/>
      </rPr>
      <t xml:space="preserve">(208,35 руб) </t>
    </r>
    <r>
      <rPr>
        <sz val="7.5"/>
        <rFont val="Times New Roman"/>
        <family val="1"/>
        <charset val="204"/>
      </rPr>
      <t xml:space="preserve"> </t>
    </r>
  </si>
  <si>
    <r>
      <t xml:space="preserve">0,5*3 </t>
    </r>
    <r>
      <rPr>
        <u/>
        <sz val="7.5"/>
        <rFont val="Times New Roman"/>
        <family val="1"/>
        <charset val="204"/>
      </rPr>
      <t xml:space="preserve">(205,53 руб) </t>
    </r>
    <r>
      <rPr>
        <sz val="7.5"/>
        <rFont val="Times New Roman"/>
        <family val="1"/>
        <charset val="204"/>
      </rPr>
      <t xml:space="preserve"> </t>
    </r>
  </si>
  <si>
    <r>
      <t xml:space="preserve">0,5*3 </t>
    </r>
    <r>
      <rPr>
        <u/>
        <sz val="7.5"/>
        <rFont val="Times New Roman"/>
        <family val="1"/>
        <charset val="204"/>
      </rPr>
      <t xml:space="preserve">(112,62 руб.) </t>
    </r>
    <r>
      <rPr>
        <sz val="7.5"/>
        <rFont val="Times New Roman"/>
        <family val="1"/>
        <charset val="204"/>
      </rPr>
      <t xml:space="preserve"> для использования под склад</t>
    </r>
  </si>
  <si>
    <r>
      <t xml:space="preserve">0,5*3 </t>
    </r>
    <r>
      <rPr>
        <u/>
        <sz val="7.5"/>
        <rFont val="Times New Roman"/>
        <family val="1"/>
        <charset val="204"/>
      </rPr>
      <t xml:space="preserve">(149,22 руб.) </t>
    </r>
    <r>
      <rPr>
        <sz val="7.5"/>
        <rFont val="Times New Roman"/>
        <family val="1"/>
        <charset val="204"/>
      </rPr>
      <t xml:space="preserve"> для использования под склад</t>
    </r>
  </si>
  <si>
    <t>г. Минск, ул. В. Хоружей, 8, инв. № 500/С-26940      Часть здания специализированного розничной торговли, подвал, помещение № 7.11</t>
  </si>
  <si>
    <r>
      <t xml:space="preserve">0,5*3 </t>
    </r>
    <r>
      <rPr>
        <u/>
        <sz val="7.5"/>
        <rFont val="Times New Roman"/>
        <family val="1"/>
        <charset val="204"/>
      </rPr>
      <t xml:space="preserve">(121,07 руб.) </t>
    </r>
    <r>
      <rPr>
        <sz val="7.5"/>
        <rFont val="Times New Roman"/>
        <family val="1"/>
        <charset val="204"/>
      </rPr>
      <t xml:space="preserve"> для использования под склад</t>
    </r>
  </si>
  <si>
    <t>Свободно с 01.03.2026 Предоставление без аукциона</t>
  </si>
  <si>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28.02.2026</t>
  </si>
  <si>
    <t>г. Минск, ул. В. Хоружей, 8, инв. № 500/С-26940      Часть здания специализированного розничной торговли, подвал, помещение № 7.13</t>
  </si>
  <si>
    <r>
      <t>0,5*3</t>
    </r>
    <r>
      <rPr>
        <u/>
        <sz val="7.5"/>
        <rFont val="Times New Roman"/>
        <family val="1"/>
        <charset val="204"/>
      </rPr>
      <t xml:space="preserve"> (78,83 руб)</t>
    </r>
    <r>
      <rPr>
        <sz val="7.5"/>
        <rFont val="Times New Roman"/>
        <family val="1"/>
        <charset val="204"/>
      </rPr>
      <t xml:space="preserve">  для использования под склад</t>
    </r>
  </si>
  <si>
    <r>
      <t>0,5*3</t>
    </r>
    <r>
      <rPr>
        <u/>
        <sz val="7.5"/>
        <rFont val="Times New Roman"/>
        <family val="1"/>
        <charset val="204"/>
      </rPr>
      <t xml:space="preserve"> (81,65 руб.)</t>
    </r>
    <r>
      <rPr>
        <sz val="7.5"/>
        <rFont val="Times New Roman"/>
        <family val="1"/>
        <charset val="204"/>
      </rPr>
      <t xml:space="preserve">  для использования под склад</t>
    </r>
  </si>
  <si>
    <r>
      <t>0,5*3</t>
    </r>
    <r>
      <rPr>
        <u/>
        <sz val="7.5"/>
        <rFont val="Times New Roman"/>
        <family val="1"/>
        <charset val="204"/>
      </rPr>
      <t xml:space="preserve"> (202,72руб.)</t>
    </r>
    <r>
      <rPr>
        <sz val="7.5"/>
        <rFont val="Times New Roman"/>
        <family val="1"/>
        <charset val="204"/>
      </rPr>
      <t xml:space="preserve">  для использования под склад</t>
    </r>
  </si>
  <si>
    <r>
      <t>0,5*3</t>
    </r>
    <r>
      <rPr>
        <u/>
        <sz val="7.5"/>
        <rFont val="Times New Roman"/>
        <family val="1"/>
        <charset val="204"/>
      </rPr>
      <t xml:space="preserve"> (202,72 руб)</t>
    </r>
    <r>
      <rPr>
        <sz val="7.5"/>
        <rFont val="Times New Roman"/>
        <family val="1"/>
        <charset val="204"/>
      </rPr>
      <t xml:space="preserve">  для использования под склад</t>
    </r>
  </si>
  <si>
    <r>
      <t>0,5*3</t>
    </r>
    <r>
      <rPr>
        <u/>
        <sz val="7.5"/>
        <rFont val="Times New Roman"/>
        <family val="1"/>
        <charset val="204"/>
      </rPr>
      <t xml:space="preserve"> (191,45 руб)</t>
    </r>
    <r>
      <rPr>
        <sz val="7.5"/>
        <rFont val="Times New Roman"/>
        <family val="1"/>
        <charset val="204"/>
      </rPr>
      <t xml:space="preserve">  для использования под склад</t>
    </r>
  </si>
  <si>
    <r>
      <rPr>
        <b/>
        <sz val="7.5"/>
        <rFont val="Times New Roman"/>
        <family val="1"/>
        <charset val="204"/>
      </rPr>
      <t>Склад</t>
    </r>
    <r>
      <rPr>
        <sz val="7.5"/>
        <rFont val="Times New Roman"/>
        <family val="1"/>
        <charset val="204"/>
      </rPr>
      <t xml:space="preserve">  - при условии осуществления торговой деятельности на рынке (мясо)</t>
    </r>
  </si>
  <si>
    <r>
      <t>0,5*3</t>
    </r>
    <r>
      <rPr>
        <u/>
        <sz val="7.5"/>
        <rFont val="Times New Roman"/>
        <family val="1"/>
        <charset val="204"/>
      </rPr>
      <t xml:space="preserve"> (163,3 руб)</t>
    </r>
    <r>
      <rPr>
        <sz val="7.5"/>
        <rFont val="Times New Roman"/>
        <family val="1"/>
        <charset val="204"/>
      </rPr>
      <t xml:space="preserve">  для использования под склад</t>
    </r>
  </si>
  <si>
    <r>
      <t xml:space="preserve">г. Минск, ул. В. Хоружей, 8/2, инв. № 500/С-34090      Часть сооружения, </t>
    </r>
    <r>
      <rPr>
        <b/>
        <sz val="7.5"/>
        <rFont val="Times New Roman"/>
        <family val="1"/>
        <charset val="204"/>
      </rPr>
      <t>сектор 2, ряд 10, помещение № 10</t>
    </r>
  </si>
  <si>
    <r>
      <t>1,1*4,03*</t>
    </r>
    <r>
      <rPr>
        <u/>
        <sz val="7.5"/>
        <rFont val="Times New Roman"/>
        <family val="1"/>
        <charset val="204"/>
      </rPr>
      <t>(1289,71 руб.)</t>
    </r>
    <r>
      <rPr>
        <sz val="7.5"/>
        <rFont val="Times New Roman"/>
        <family val="1"/>
        <charset val="204"/>
      </rPr>
      <t xml:space="preserve"> для розничной торговли,                   0,5*3 </t>
    </r>
    <r>
      <rPr>
        <u/>
        <sz val="7.5"/>
        <rFont val="Times New Roman"/>
        <family val="1"/>
        <charset val="204"/>
      </rPr>
      <t>(436,40 руб.)</t>
    </r>
    <r>
      <rPr>
        <sz val="7.5"/>
        <rFont val="Times New Roman"/>
        <family val="1"/>
        <charset val="204"/>
      </rPr>
      <t xml:space="preserve"> для иного вида деятельности</t>
    </r>
  </si>
  <si>
    <r>
      <t>Розничный торговый объект (продовольственная либо непродовольственная группы товаров,</t>
    </r>
    <r>
      <rPr>
        <b/>
        <sz val="7.5"/>
        <rFont val="Times New Roman"/>
        <family val="1"/>
        <charset val="204"/>
      </rPr>
      <t xml:space="preserve"> иные цели возможны в данном объекте.). </t>
    </r>
    <r>
      <rPr>
        <b/>
        <sz val="8"/>
        <rFont val="Times New Roman"/>
        <family val="1"/>
        <charset val="204"/>
      </rPr>
      <t/>
    </r>
  </si>
  <si>
    <r>
      <t xml:space="preserve">г. Минск, ул. В. Хоружей, 8/2, инв. № 500/С-34090      Часть сооружения, </t>
    </r>
    <r>
      <rPr>
        <b/>
        <sz val="7.5"/>
        <rFont val="Times New Roman"/>
        <family val="1"/>
        <charset val="204"/>
      </rPr>
      <t>сектор 2, ряд 11, помещение № 2</t>
    </r>
  </si>
  <si>
    <r>
      <t>1,1*4,96</t>
    </r>
    <r>
      <rPr>
        <u/>
        <sz val="7.5"/>
        <rFont val="Times New Roman"/>
        <family val="1"/>
        <charset val="204"/>
      </rPr>
      <t>(1505,41 руб.)</t>
    </r>
    <r>
      <rPr>
        <sz val="7.5"/>
        <rFont val="Times New Roman"/>
        <family val="1"/>
        <charset val="204"/>
      </rPr>
      <t xml:space="preserve"> для розничной торговли,                   0,5*3 </t>
    </r>
    <r>
      <rPr>
        <u/>
        <sz val="7.5"/>
        <rFont val="Times New Roman"/>
        <family val="1"/>
        <charset val="204"/>
      </rPr>
      <t>(413,88 руб.)</t>
    </r>
    <r>
      <rPr>
        <sz val="7.5"/>
        <rFont val="Times New Roman"/>
        <family val="1"/>
        <charset val="204"/>
      </rPr>
      <t xml:space="preserve"> для иного вида деятельности</t>
    </r>
  </si>
  <si>
    <r>
      <t xml:space="preserve">г. Минск, ул. В. Хоружей, 8/2, инв. № 500/С-34090      Часть сооружения, </t>
    </r>
    <r>
      <rPr>
        <b/>
        <sz val="7.5"/>
        <rFont val="Times New Roman"/>
        <family val="1"/>
        <charset val="204"/>
      </rPr>
      <t>сектор 3, ряд 10, помещение № 11</t>
    </r>
  </si>
  <si>
    <r>
      <t xml:space="preserve">1,1*4,03 </t>
    </r>
    <r>
      <rPr>
        <u/>
        <sz val="7.5"/>
        <rFont val="Times New Roman"/>
        <family val="1"/>
        <charset val="204"/>
      </rPr>
      <t>(1223,15руб.)</t>
    </r>
    <r>
      <rPr>
        <sz val="7.5"/>
        <rFont val="Times New Roman"/>
        <family val="1"/>
        <charset val="204"/>
      </rPr>
      <t xml:space="preserve"> для розничной торговли,                   0,5*3</t>
    </r>
    <r>
      <rPr>
        <u/>
        <sz val="7.5"/>
        <rFont val="Times New Roman"/>
        <family val="1"/>
        <charset val="204"/>
      </rPr>
      <t xml:space="preserve"> (413,88 руб.</t>
    </r>
    <r>
      <rPr>
        <sz val="7.5"/>
        <rFont val="Times New Roman"/>
        <family val="1"/>
        <charset val="204"/>
      </rPr>
      <t>) для иного вида деятельности</t>
    </r>
  </si>
  <si>
    <r>
      <t xml:space="preserve">Торговый объект продовольственная и непродовольственная группы товаров, </t>
    </r>
    <r>
      <rPr>
        <b/>
        <sz val="7.5"/>
        <rFont val="Times New Roman"/>
        <family val="1"/>
        <charset val="204"/>
      </rPr>
      <t>иные цели возможны в данном объекте</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</si>
  <si>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Дата освобождения 30.06.2025.</t>
    </r>
  </si>
  <si>
    <r>
      <t xml:space="preserve">г. Минск, ул. В. Хоружей, 8/2, инв. № 500/С-34090      Часть сооружения, </t>
    </r>
    <r>
      <rPr>
        <b/>
        <sz val="7.5"/>
        <rFont val="Times New Roman"/>
        <family val="1"/>
        <charset val="204"/>
      </rPr>
      <t>сектор 3, ряд 10, помещение № 16</t>
    </r>
  </si>
  <si>
    <r>
      <t xml:space="preserve">1,1*4,03 </t>
    </r>
    <r>
      <rPr>
        <u/>
        <sz val="7.5"/>
        <rFont val="Times New Roman"/>
        <family val="1"/>
        <charset val="204"/>
      </rPr>
      <t>(1228,14 руб.)</t>
    </r>
    <r>
      <rPr>
        <sz val="7.5"/>
        <rFont val="Times New Roman"/>
        <family val="1"/>
        <charset val="204"/>
      </rPr>
      <t xml:space="preserve">для торгового объекта ) ,                    0,5*3,0 </t>
    </r>
    <r>
      <rPr>
        <u/>
        <sz val="7.5"/>
        <rFont val="Times New Roman"/>
        <family val="1"/>
        <charset val="204"/>
      </rPr>
      <t>(415,57 руб.)</t>
    </r>
    <r>
      <rPr>
        <sz val="7.5"/>
        <rFont val="Times New Roman"/>
        <family val="1"/>
        <charset val="204"/>
      </rPr>
      <t xml:space="preserve"> для иного вида деятельности</t>
    </r>
  </si>
  <si>
    <r>
      <rPr>
        <b/>
        <sz val="7.5"/>
        <rFont val="Times New Roman"/>
        <family val="1"/>
        <charset val="204"/>
      </rPr>
      <t>Торговый объект</t>
    </r>
    <r>
      <rPr>
        <sz val="7.5"/>
        <rFont val="Times New Roman"/>
        <family val="1"/>
        <charset val="204"/>
      </rPr>
      <t xml:space="preserve"> продовольственная и непродовольственная группы товаров, </t>
    </r>
    <r>
      <rPr>
        <b/>
        <sz val="7.5"/>
        <rFont val="Times New Roman"/>
        <family val="1"/>
        <charset val="204"/>
      </rPr>
      <t>иные цели возможны в данном объекте</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</si>
  <si>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Дата освобождения 30.06.2024.</t>
    </r>
  </si>
  <si>
    <r>
      <t xml:space="preserve">г. Минск, ул. В. Хоружей, 8/2, инв. № 500/С-34090      Часть сооружения, </t>
    </r>
    <r>
      <rPr>
        <b/>
        <sz val="7.5"/>
        <rFont val="Times New Roman"/>
        <family val="1"/>
        <charset val="204"/>
      </rPr>
      <t>сектор 3, ряд 10, помещение № 12</t>
    </r>
  </si>
  <si>
    <r>
      <t xml:space="preserve">1,1*4,03 </t>
    </r>
    <r>
      <rPr>
        <u/>
        <sz val="7.5"/>
        <rFont val="Times New Roman"/>
        <family val="1"/>
        <charset val="204"/>
      </rPr>
      <t>(1214,83 руб.)</t>
    </r>
    <r>
      <rPr>
        <sz val="7.5"/>
        <rFont val="Times New Roman"/>
        <family val="1"/>
        <charset val="204"/>
      </rPr>
      <t xml:space="preserve"> для торгового объекта  , 0,5*3,0</t>
    </r>
    <r>
      <rPr>
        <u/>
        <sz val="7.5"/>
        <rFont val="Times New Roman"/>
        <family val="1"/>
        <charset val="204"/>
      </rPr>
      <t xml:space="preserve"> (411,06 руб.) </t>
    </r>
    <r>
      <rPr>
        <sz val="7.5"/>
        <rFont val="Times New Roman"/>
        <family val="1"/>
        <charset val="204"/>
      </rPr>
      <t>для иного вида деятельности</t>
    </r>
  </si>
  <si>
    <r>
      <rPr>
        <b/>
        <sz val="7.5"/>
        <rFont val="Times New Roman"/>
        <family val="1"/>
        <charset val="204"/>
      </rPr>
      <t>Торговый объект</t>
    </r>
    <r>
      <rPr>
        <sz val="7.5"/>
        <rFont val="Times New Roman"/>
        <family val="1"/>
        <charset val="204"/>
      </rPr>
      <t xml:space="preserve"> продовольственная и непродовольственная группы товаров , бытовые услуги, услуги по общественному питанию,</t>
    </r>
    <r>
      <rPr>
        <b/>
        <sz val="7.5"/>
        <rFont val="Times New Roman"/>
        <family val="1"/>
        <charset val="204"/>
      </rPr>
      <t xml:space="preserve"> иные цели возможны в данном объекте</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</si>
  <si>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 xml:space="preserve">Дата освобождения 03.01.2024. </t>
    </r>
  </si>
  <si>
    <r>
      <t>г. Минск, ул. В. Хоружей, 8/2, инв. № 500/С-34090      Часть сооружения,</t>
    </r>
    <r>
      <rPr>
        <b/>
        <sz val="7.5"/>
        <rFont val="Times New Roman"/>
        <family val="1"/>
        <charset val="204"/>
      </rPr>
      <t xml:space="preserve"> сектор 3, ряд 10, помещение № 13</t>
    </r>
  </si>
  <si>
    <r>
      <rPr>
        <b/>
        <sz val="7.5"/>
        <rFont val="Times New Roman"/>
        <family val="1"/>
        <charset val="204"/>
      </rPr>
      <t>Торговый объек</t>
    </r>
    <r>
      <rPr>
        <sz val="7.5"/>
        <rFont val="Times New Roman"/>
        <family val="1"/>
        <charset val="204"/>
      </rPr>
      <t>т продовольственная и непродовольственная группы товаров , бытовые услуги, услуги по общественному питанию,</t>
    </r>
    <r>
      <rPr>
        <b/>
        <sz val="7.5"/>
        <rFont val="Times New Roman"/>
        <family val="1"/>
        <charset val="204"/>
      </rPr>
      <t xml:space="preserve"> иные цели возможны в данном объекте</t>
    </r>
  </si>
  <si>
    <r>
      <t>г. Минск, ул. В. Хоружей, 8/2, инв. № 500/С-34090      Часть сооружения,</t>
    </r>
    <r>
      <rPr>
        <b/>
        <sz val="7.5"/>
        <rFont val="Times New Roman"/>
        <family val="1"/>
        <charset val="204"/>
      </rPr>
      <t xml:space="preserve"> сектор 3, ряд 11, помещение № 4</t>
    </r>
  </si>
  <si>
    <r>
      <t>1,1*4,96</t>
    </r>
    <r>
      <rPr>
        <u/>
        <sz val="7.5"/>
        <rFont val="Times New Roman"/>
        <family val="1"/>
        <charset val="204"/>
      </rPr>
      <t>(1505,41 руб.)</t>
    </r>
    <r>
      <rPr>
        <sz val="7.5"/>
        <rFont val="Times New Roman"/>
        <family val="1"/>
        <charset val="204"/>
      </rPr>
      <t xml:space="preserve"> для торгового объекта);                    0,5*3,0 </t>
    </r>
    <r>
      <rPr>
        <u/>
        <sz val="7.5"/>
        <rFont val="Times New Roman"/>
        <family val="1"/>
        <charset val="204"/>
      </rPr>
      <t xml:space="preserve">(413,88 руб.) </t>
    </r>
    <r>
      <rPr>
        <sz val="7.5"/>
        <rFont val="Times New Roman"/>
        <family val="1"/>
        <charset val="204"/>
      </rPr>
      <t>для иного вида деятельности</t>
    </r>
  </si>
  <si>
    <t xml:space="preserve">Свободно с 09.03.2026 Предоставление без аукциона </t>
  </si>
  <si>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Дата освобождения 08.03.2026</t>
    </r>
  </si>
  <si>
    <r>
      <t xml:space="preserve">г. Минск, ул. В. Хоружей, 8/3, инв. № 500/С-35413      Часть сооружения, </t>
    </r>
    <r>
      <rPr>
        <b/>
        <sz val="7.5"/>
        <rFont val="Times New Roman"/>
        <family val="1"/>
        <charset val="204"/>
      </rPr>
      <t>сектор 4, ряд 6, помещение № 3</t>
    </r>
  </si>
  <si>
    <r>
      <t xml:space="preserve">1,1*3,34 </t>
    </r>
    <r>
      <rPr>
        <u/>
        <sz val="7.5"/>
        <rFont val="Times New Roman"/>
        <family val="1"/>
        <charset val="204"/>
      </rPr>
      <t>(565,48 руб.)</t>
    </r>
    <r>
      <rPr>
        <sz val="7.5"/>
        <rFont val="Times New Roman"/>
        <family val="1"/>
        <charset val="204"/>
      </rPr>
      <t xml:space="preserve"> для торгового объекта; 0,5*3,0 </t>
    </r>
    <r>
      <rPr>
        <u/>
        <sz val="7.5"/>
        <rFont val="Times New Roman"/>
        <family val="1"/>
        <charset val="204"/>
      </rPr>
      <t>(230,87 руб.)</t>
    </r>
    <r>
      <rPr>
        <sz val="7.5"/>
        <rFont val="Times New Roman"/>
        <family val="1"/>
        <charset val="204"/>
      </rPr>
      <t xml:space="preserve"> для иного вида деятельности</t>
    </r>
  </si>
  <si>
    <t xml:space="preserve">Часть капитального строения. Первый этаж отдельно стоящего здания. Имеется:  водоснабжение и канализация, энергоснабжение (мощность 4,2 кВ).  </t>
  </si>
  <si>
    <r>
      <t xml:space="preserve">г. Минск, ул. В. Хоружей, 8/3, инв. № 500/С-35413      Часть сооружения, </t>
    </r>
    <r>
      <rPr>
        <b/>
        <sz val="7.5"/>
        <rFont val="Times New Roman"/>
        <family val="1"/>
        <charset val="204"/>
      </rPr>
      <t>сектор 4, ряд 6, помещение № 5</t>
    </r>
  </si>
  <si>
    <r>
      <t xml:space="preserve">1,1*3,34 </t>
    </r>
    <r>
      <rPr>
        <u/>
        <sz val="7.5"/>
        <rFont val="Times New Roman"/>
        <family val="1"/>
        <charset val="204"/>
      </rPr>
      <t>(565,48 руб.)</t>
    </r>
    <r>
      <rPr>
        <sz val="7.5"/>
        <rFont val="Times New Roman"/>
        <family val="1"/>
        <charset val="204"/>
      </rPr>
      <t xml:space="preserve"> для торгового объекта (по 02.10.2025); 0,5*3,0 </t>
    </r>
    <r>
      <rPr>
        <u/>
        <sz val="7.5"/>
        <rFont val="Times New Roman"/>
        <family val="1"/>
        <charset val="204"/>
      </rPr>
      <t>(230,87 руб.)</t>
    </r>
    <r>
      <rPr>
        <sz val="7.5"/>
        <rFont val="Times New Roman"/>
        <family val="1"/>
        <charset val="204"/>
      </rPr>
      <t xml:space="preserve"> для иного вида деятельности</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</si>
  <si>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7.5"/>
        <rFont val="Times New Roman"/>
        <family val="1"/>
        <charset val="204"/>
      </rPr>
      <t xml:space="preserve"> </t>
    </r>
    <r>
      <rPr>
        <sz val="7.5"/>
        <rFont val="Times New Roman"/>
        <family val="1"/>
        <charset val="204"/>
      </rPr>
      <t xml:space="preserve">Дата освобождения 30.09.2023г. </t>
    </r>
  </si>
  <si>
    <r>
      <t>г. Минск, ул. В. Хоружей, 8/3, инв. № 500/С-35413      Часть сооружения,</t>
    </r>
    <r>
      <rPr>
        <b/>
        <sz val="7.5"/>
        <rFont val="Times New Roman"/>
        <family val="1"/>
        <charset val="204"/>
      </rPr>
      <t xml:space="preserve"> сектор 4, ряд 7, помещение № 1</t>
    </r>
  </si>
  <si>
    <r>
      <t xml:space="preserve">1,1*3,34 </t>
    </r>
    <r>
      <rPr>
        <u/>
        <sz val="7.5"/>
        <rFont val="Times New Roman"/>
        <family val="1"/>
        <charset val="204"/>
      </rPr>
      <t xml:space="preserve">(1248,19руб.) </t>
    </r>
    <r>
      <rPr>
        <sz val="7.5"/>
        <rFont val="Times New Roman"/>
        <family val="1"/>
        <charset val="204"/>
      </rPr>
      <t xml:space="preserve">для розничной торговли,                0,5*3,0 </t>
    </r>
    <r>
      <rPr>
        <u/>
        <sz val="7.5"/>
        <rFont val="Times New Roman"/>
        <family val="1"/>
        <charset val="204"/>
      </rPr>
      <t>(509,61 руб.)</t>
    </r>
    <r>
      <rPr>
        <sz val="7.5"/>
        <rFont val="Times New Roman"/>
        <family val="1"/>
        <charset val="204"/>
      </rPr>
      <t xml:space="preserve"> для иного вида деятельности</t>
    </r>
  </si>
  <si>
    <r>
      <t>г. Минск, ул. В. Хоружей, 8/3, инв. № 500/С-35413      Часть сооружения,</t>
    </r>
    <r>
      <rPr>
        <b/>
        <sz val="7.5"/>
        <rFont val="Times New Roman"/>
        <family val="1"/>
        <charset val="204"/>
      </rPr>
      <t xml:space="preserve"> сектор 4, ряд 7, помещение № 5</t>
    </r>
  </si>
  <si>
    <r>
      <t>1,1*3,34</t>
    </r>
    <r>
      <rPr>
        <u/>
        <sz val="7.5"/>
        <rFont val="Times New Roman"/>
        <family val="1"/>
        <charset val="204"/>
      </rPr>
      <t xml:space="preserve"> (1344,74руб.)</t>
    </r>
    <r>
      <rPr>
        <sz val="7.5"/>
        <rFont val="Times New Roman"/>
        <family val="1"/>
        <charset val="204"/>
      </rPr>
      <t xml:space="preserve"> для торгового объекта ; 0,5*3,0 </t>
    </r>
    <r>
      <rPr>
        <u/>
        <sz val="7.5"/>
        <rFont val="Times New Roman"/>
        <family val="1"/>
        <charset val="204"/>
      </rPr>
      <t>(549,02 руб.)</t>
    </r>
    <r>
      <rPr>
        <sz val="7.5"/>
        <rFont val="Times New Roman"/>
        <family val="1"/>
        <charset val="204"/>
      </rPr>
      <t xml:space="preserve"> для иного вида деятельности</t>
    </r>
  </si>
  <si>
    <r>
      <t xml:space="preserve">Торговый объект продовольственная и непродовольственная группы товаров , бытовые услуги, услуги по общественному питанию, </t>
    </r>
    <r>
      <rPr>
        <b/>
        <sz val="7.5"/>
        <rFont val="Times New Roman"/>
        <family val="1"/>
        <charset val="204"/>
      </rPr>
      <t>иные цели возможны в данном объекте</t>
    </r>
  </si>
  <si>
    <r>
      <t>г. Минск, ул. В. Хоружей, 8/3, инв. № 500/С-35413      Часть сооружения,</t>
    </r>
    <r>
      <rPr>
        <b/>
        <sz val="7.5"/>
        <rFont val="Times New Roman"/>
        <family val="1"/>
        <charset val="204"/>
      </rPr>
      <t xml:space="preserve"> сектор 4, ряд 7, помещение № 6 </t>
    </r>
  </si>
  <si>
    <r>
      <t>1,1*3,34</t>
    </r>
    <r>
      <rPr>
        <u/>
        <sz val="7.5"/>
        <rFont val="Times New Roman"/>
        <family val="1"/>
        <charset val="204"/>
      </rPr>
      <t>(1227,51 руб.)</t>
    </r>
    <r>
      <rPr>
        <sz val="7.5"/>
        <rFont val="Times New Roman"/>
        <family val="1"/>
        <charset val="204"/>
      </rPr>
      <t xml:space="preserve"> для торгового объекта  ; 0,5*3,0</t>
    </r>
    <r>
      <rPr>
        <u/>
        <sz val="7.5"/>
        <rFont val="Times New Roman"/>
        <family val="1"/>
        <charset val="204"/>
      </rPr>
      <t xml:space="preserve"> (501,16 руб.) д</t>
    </r>
    <r>
      <rPr>
        <sz val="7.5"/>
        <rFont val="Times New Roman"/>
        <family val="1"/>
        <charset val="204"/>
      </rPr>
      <t>ля иного вида деятельности</t>
    </r>
  </si>
  <si>
    <r>
      <t xml:space="preserve">0,5*3 </t>
    </r>
    <r>
      <rPr>
        <u/>
        <sz val="7.5"/>
        <rFont val="Times New Roman"/>
        <family val="1"/>
        <charset val="204"/>
      </rPr>
      <t>(281,55 руб.)</t>
    </r>
    <r>
      <rPr>
        <sz val="7.5"/>
        <rFont val="Times New Roman"/>
        <family val="1"/>
        <charset val="204"/>
      </rPr>
      <t xml:space="preserve">  для использования под склад</t>
    </r>
  </si>
  <si>
    <r>
      <t xml:space="preserve">0,5*3 </t>
    </r>
    <r>
      <rPr>
        <u/>
        <sz val="7.5"/>
        <rFont val="Times New Roman"/>
        <family val="1"/>
        <charset val="204"/>
      </rPr>
      <t>(197,09 руб.)</t>
    </r>
    <r>
      <rPr>
        <sz val="7.5"/>
        <rFont val="Times New Roman"/>
        <family val="1"/>
        <charset val="204"/>
      </rPr>
      <t xml:space="preserve">  для использования под склад</t>
    </r>
  </si>
  <si>
    <r>
      <t xml:space="preserve">0,5*3 </t>
    </r>
    <r>
      <rPr>
        <u/>
        <sz val="7.5"/>
        <rFont val="Times New Roman"/>
        <family val="1"/>
        <charset val="204"/>
      </rPr>
      <t>(230,87 руб.)</t>
    </r>
    <r>
      <rPr>
        <sz val="7.5"/>
        <rFont val="Times New Roman"/>
        <family val="1"/>
        <charset val="204"/>
      </rPr>
      <t xml:space="preserve">  для использования под склад</t>
    </r>
  </si>
  <si>
    <r>
      <t xml:space="preserve">0,5*3 </t>
    </r>
    <r>
      <rPr>
        <u/>
        <sz val="7.5"/>
        <rFont val="Times New Roman"/>
        <family val="1"/>
        <charset val="204"/>
      </rPr>
      <t>(506,79 руб.)</t>
    </r>
    <r>
      <rPr>
        <sz val="7.5"/>
        <rFont val="Times New Roman"/>
        <family val="1"/>
        <charset val="204"/>
      </rPr>
      <t xml:space="preserve">  для использования под склад</t>
    </r>
  </si>
  <si>
    <r>
      <t xml:space="preserve">0,5*3 </t>
    </r>
    <r>
      <rPr>
        <u/>
        <sz val="7.5"/>
        <rFont val="Times New Roman"/>
        <family val="1"/>
        <charset val="204"/>
      </rPr>
      <t>(135,14 руб.)</t>
    </r>
    <r>
      <rPr>
        <sz val="7.5"/>
        <rFont val="Times New Roman"/>
        <family val="1"/>
        <charset val="204"/>
      </rPr>
      <t xml:space="preserve">  для использования под склад</t>
    </r>
  </si>
  <si>
    <r>
      <t xml:space="preserve">0,5*3 </t>
    </r>
    <r>
      <rPr>
        <u/>
        <sz val="7.5"/>
        <rFont val="Times New Roman"/>
        <family val="1"/>
        <charset val="204"/>
      </rPr>
      <t>(76,02руб.)</t>
    </r>
    <r>
      <rPr>
        <sz val="7.5"/>
        <rFont val="Times New Roman"/>
        <family val="1"/>
        <charset val="204"/>
      </rPr>
      <t xml:space="preserve">  для использования под склад</t>
    </r>
  </si>
  <si>
    <r>
      <t xml:space="preserve">0,5*3 </t>
    </r>
    <r>
      <rPr>
        <u/>
        <sz val="7.5"/>
        <rFont val="Times New Roman"/>
        <family val="1"/>
        <charset val="204"/>
      </rPr>
      <t>(962,90 руб.)</t>
    </r>
    <r>
      <rPr>
        <sz val="7.5"/>
        <rFont val="Times New Roman"/>
        <family val="1"/>
        <charset val="204"/>
      </rPr>
      <t xml:space="preserve">  для использования под склад</t>
    </r>
  </si>
  <si>
    <r>
      <t xml:space="preserve">0,5*3 </t>
    </r>
    <r>
      <rPr>
        <u/>
        <sz val="7.5"/>
        <rFont val="Times New Roman"/>
        <family val="1"/>
        <charset val="204"/>
      </rPr>
      <t>(264,66 руб.)</t>
    </r>
    <r>
      <rPr>
        <sz val="7.5"/>
        <rFont val="Times New Roman"/>
        <family val="1"/>
        <charset val="204"/>
      </rPr>
      <t xml:space="preserve">  для использования под склад</t>
    </r>
  </si>
  <si>
    <r>
      <t xml:space="preserve">0,5*3 </t>
    </r>
    <r>
      <rPr>
        <u/>
        <sz val="7.5"/>
        <rFont val="Times New Roman"/>
        <family val="1"/>
        <charset val="204"/>
      </rPr>
      <t>(301,26 руб.)</t>
    </r>
    <r>
      <rPr>
        <sz val="7.5"/>
        <rFont val="Times New Roman"/>
        <family val="1"/>
        <charset val="204"/>
      </rPr>
      <t xml:space="preserve">  для использования под склад</t>
    </r>
  </si>
  <si>
    <r>
      <t xml:space="preserve">0,5*3 </t>
    </r>
    <r>
      <rPr>
        <u/>
        <sz val="7.5"/>
        <rFont val="Times New Roman"/>
        <family val="1"/>
        <charset val="204"/>
      </rPr>
      <t>(343,49 руб.)</t>
    </r>
    <r>
      <rPr>
        <sz val="7.5"/>
        <rFont val="Times New Roman"/>
        <family val="1"/>
        <charset val="204"/>
      </rPr>
      <t xml:space="preserve">  для использования под склад</t>
    </r>
  </si>
  <si>
    <r>
      <t xml:space="preserve">0,5*3 </t>
    </r>
    <r>
      <rPr>
        <u/>
        <sz val="7.5"/>
        <rFont val="Times New Roman"/>
        <family val="1"/>
        <charset val="204"/>
      </rPr>
      <t>(386,85руб.)</t>
    </r>
    <r>
      <rPr>
        <sz val="7.5"/>
        <rFont val="Times New Roman"/>
        <family val="1"/>
        <charset val="204"/>
      </rPr>
      <t xml:space="preserve">  для использования под склад</t>
    </r>
  </si>
  <si>
    <r>
      <t xml:space="preserve">0,5*3 </t>
    </r>
    <r>
      <rPr>
        <u/>
        <sz val="7.5"/>
        <rFont val="Times New Roman"/>
        <family val="1"/>
        <charset val="204"/>
      </rPr>
      <t>(620,82руб.)</t>
    </r>
    <r>
      <rPr>
        <sz val="7.5"/>
        <rFont val="Times New Roman"/>
        <family val="1"/>
        <charset val="204"/>
      </rPr>
      <t xml:space="preserve">  для использования под склад</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</si>
  <si>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№95</t>
    </r>
  </si>
  <si>
    <t>Аукцион признан несостоявшимся 27.01.2026 №408</t>
  </si>
  <si>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30.11.2025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</si>
  <si>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</si>
  <si>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28.02.2026</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</si>
  <si>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41-42</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</si>
  <si>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44-45</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</si>
  <si>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31.10.2025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</si>
  <si>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70</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</si>
  <si>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17</t>
    </r>
  </si>
  <si>
    <t>Аукцион признан несостоявшимся 17.02.2026 № 409</t>
  </si>
  <si>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31.12.2025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</si>
  <si>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62</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</si>
  <si>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31.05.2025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</si>
  <si>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84</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</si>
  <si>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30.04.2025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</si>
  <si>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</si>
  <si>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98</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</si>
  <si>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75</t>
    </r>
  </si>
  <si>
    <r>
      <t xml:space="preserve">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офис. </t>
    </r>
    <r>
      <rPr>
        <b/>
        <sz val="7.5"/>
        <rFont val="Times New Roman"/>
        <family val="1"/>
        <charset val="204"/>
      </rPr>
      <t>Иные цели возможны на данном объекте.</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</si>
  <si>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31.03.2025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</si>
  <si>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22</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</si>
  <si>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30.11.2024</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</si>
  <si>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№11</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</si>
  <si>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31.07.2025.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</si>
  <si>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</si>
  <si>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Дата освобождения 31.07.2024.</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</si>
  <si>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68-69</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</si>
  <si>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31.01.2024.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</si>
  <si>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80</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</si>
  <si>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</si>
  <si>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30.09.2022.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</si>
  <si>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55</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</si>
  <si>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30.06.2022.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</si>
  <si>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81</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</si>
  <si>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30.04.2022.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</si>
  <si>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</si>
  <si>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31.03.2022.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</si>
  <si>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26</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</si>
  <si>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16</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</si>
  <si>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14</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</si>
  <si>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28.02.2022.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</si>
  <si>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50</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</si>
  <si>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</si>
  <si>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xml:space="preserve">№ 33 </t>
    </r>
    <r>
      <rPr>
        <sz val="7.5"/>
        <rFont val="Times New Roman"/>
        <family val="1"/>
        <charset val="204"/>
      </rPr>
      <t xml:space="preserve">                             </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</si>
  <si>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31.03.2023.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</si>
  <si>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</si>
  <si>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31.10.2021. </t>
    </r>
  </si>
  <si>
    <r>
      <t>г. Минск, пл. Октябрьская, 2-3, инв. № 500/D-7122964 торговый центр "Купаловский", Часть изолированного помещения,      торговый объект</t>
    </r>
    <r>
      <rPr>
        <b/>
        <sz val="7.5"/>
        <rFont val="Times New Roman"/>
        <family val="1"/>
        <charset val="204"/>
      </rPr>
      <t xml:space="preserve"> № 30</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</si>
  <si>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</si>
  <si>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30.09.2021.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</si>
  <si>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27</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</si>
  <si>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31.08.2021.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</si>
  <si>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29</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</si>
  <si>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14.07.2021.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</si>
  <si>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40</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</si>
  <si>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31.05.2021.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</si>
  <si>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</si>
  <si>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48</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</si>
  <si>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30.04.2021.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</si>
  <si>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36</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</si>
  <si>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31.01.2021.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</si>
  <si>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37</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</si>
  <si>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49</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</si>
  <si>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31.12.2020.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</si>
  <si>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58</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</si>
  <si>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28</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</si>
  <si>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31.10.2020.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</si>
  <si>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96-97</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</si>
  <si>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31.01.2023.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</si>
  <si>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87-88</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</si>
  <si>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31.10.2024.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</si>
  <si>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90</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</si>
  <si>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30.06..2023.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</si>
  <si>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76</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</si>
  <si>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30.09.2020.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</si>
  <si>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35</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</si>
  <si>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31.08.2020.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</si>
  <si>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56-57</t>
    </r>
  </si>
  <si>
    <r>
      <t>Часть изолированного помещения. Имеется: энергоснабжение. Дата освобождени</t>
    </r>
    <r>
      <rPr>
        <b/>
        <sz val="7.5"/>
        <rFont val="Times New Roman"/>
        <family val="1"/>
        <charset val="204"/>
      </rPr>
      <t>я</t>
    </r>
    <r>
      <rPr>
        <sz val="7.5"/>
        <rFont val="Times New Roman"/>
        <family val="1"/>
        <charset val="204"/>
      </rPr>
      <t xml:space="preserve"> 31.05.2020. </t>
    </r>
  </si>
  <si>
    <r>
      <t xml:space="preserve">г. Минск, пл. Октябрьская, 2-3,инв. № 500/D-7122964 торговый центр "Купаловский", Часть изолированного помещения,      торговый объект </t>
    </r>
    <r>
      <rPr>
        <b/>
        <sz val="7.5"/>
        <rFont val="Times New Roman"/>
        <family val="1"/>
        <charset val="204"/>
      </rPr>
      <t>№ 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</si>
  <si>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30.04.2020.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</si>
  <si>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8</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</si>
  <si>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</si>
  <si>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Не используется с 01.05.2020.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</si>
  <si>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24</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</si>
  <si>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38</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</si>
  <si>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59</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</si>
  <si>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61</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</si>
  <si>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71</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</si>
  <si>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54</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</si>
  <si>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31.03.2020.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</si>
  <si>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66</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</si>
  <si>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67</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</si>
  <si>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28.02.2020.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</si>
  <si>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47</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</si>
  <si>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93</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</si>
  <si>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31.05.2023. </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</si>
  <si>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19</t>
    </r>
  </si>
  <si>
    <r>
      <t xml:space="preserve">г. Минск, пл. Октябрьская, 2-3, инв. № 500/D-7122964 торговый центр "Купаловский", Часть изолированного помещения,     помещение </t>
    </r>
    <r>
      <rPr>
        <b/>
        <sz val="7.5"/>
        <rFont val="Times New Roman"/>
        <family val="1"/>
        <charset val="204"/>
      </rPr>
      <t>№ 14.1</t>
    </r>
  </si>
  <si>
    <r>
      <t xml:space="preserve">Часть изолированного помещения. Имеется: энергоснабжение, водоснабдение. </t>
    </r>
    <r>
      <rPr>
        <b/>
        <sz val="7.5"/>
        <rFont val="Times New Roman"/>
        <family val="1"/>
        <charset val="204"/>
      </rPr>
      <t xml:space="preserve"> </t>
    </r>
    <r>
      <rPr>
        <sz val="7.5"/>
        <rFont val="Times New Roman"/>
        <family val="1"/>
        <charset val="204"/>
      </rPr>
      <t>Дата освобождения  31.11.19.  Имеется возможность увеличения арендуемой площади за счет прилегающей к помещению территории.</t>
    </r>
  </si>
  <si>
    <r>
      <t xml:space="preserve">г. Минск, пл. Октябрьская, 2-3, инв. № 500/D-7122964 торговый центр "Купаловский", Часть изолированного помещения,      торговый объект </t>
    </r>
    <r>
      <rPr>
        <b/>
        <sz val="7.5"/>
        <rFont val="Times New Roman"/>
        <family val="1"/>
        <charset val="204"/>
      </rPr>
      <t>№ 77</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</si>
  <si>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05.10.2023. </t>
    </r>
  </si>
  <si>
    <r>
      <t>г. Минск, пл. Октябрьская, 2-3, инв. № 500/D-7122964 торговый центр "Купаловский", Часть изолированного помещения,      торговый объект</t>
    </r>
    <r>
      <rPr>
        <b/>
        <sz val="7.5"/>
        <rFont val="Times New Roman"/>
        <family val="1"/>
        <charset val="204"/>
      </rPr>
      <t xml:space="preserve"> № 46</t>
    </r>
  </si>
  <si>
    <r>
      <t xml:space="preserve">Часть изолированного помещения. Имеется: энергоснабжение. </t>
    </r>
    <r>
      <rPr>
        <b/>
        <sz val="7.5"/>
        <rFont val="Times New Roman"/>
        <family val="1"/>
        <charset val="204"/>
      </rPr>
      <t xml:space="preserve"> </t>
    </r>
    <r>
      <rPr>
        <sz val="7.5"/>
        <rFont val="Times New Roman"/>
        <family val="1"/>
        <charset val="204"/>
      </rPr>
      <t xml:space="preserve">Дата освобождения 31.05.19. </t>
    </r>
  </si>
  <si>
    <t>Право аренды на аукционе 04.2026</t>
  </si>
  <si>
    <t>Нежилое помещение в подвале жилого дома. Имеется санузел. Условие-оформление арендатором: договор на оплату электрической энергии (технические условия, проект строительно-монтажных работ, проведение электрофизических измерений и испытаний), оформление в качестве субабонента, устанка приборов учета воды с дистанционным съемом показаний, установка автоматической пожарной сигнализации, ремонт помещения. Все работы за счет средств арендатора без последующей компенсации затрат. Не используется с 16.01.2026</t>
  </si>
  <si>
    <t>Нежилое помещение на 1-м этаже жилого дома. Имеется естественное освещение, холодная вода, санузел, отопление. Вход совместный  с жильцами. Горячая вода отсутствует.  Условия: оформление арендатором договора на оплату электрической энергии (технические условия, проект, строительно-монтажные работы, проведение электрофизических измерений и испытаний), оформление в качестве субабонента и установка приборов учета воды с дистанционным съёмом показаний ,установка автоматической пожарной сигнализации, ремонт помещения. Все работы за счет средств арендатора без последующей компенсации затрат. Не используется с 01.01.2020</t>
  </si>
  <si>
    <t>Нежилое помещение в подвале жилого дома. Общий вход с другими арендаторами. Имеется отопление, естественное освещение, санузел совместного пользования. Помещение площадью 9,2 кв.м., отсутствует естественное освещение. Необходимо оформление учета электрической энергии в РУП "Минскэнерго". Требуется ремонт и установка автоматической пожарной сигнализации. Все работы за счет арендатора без последующей компенсации затрат. Не используется с 17.02.2026</t>
  </si>
  <si>
    <t>Нежилое помещение в подвале жилого дома. Общий вход и санузел с другими арендаторами. 2 комнаты 7,2 и 7,2 кв.м. Площадь отапливаемая 19,8 кв.м. Отсутствуют рукомойники и краны. Условие оформление договора на оплату электрической энергии (технические условия, проект, строительно-монтажные работы,  проведение электрофизических измеренийи испытаний), оформление в качестве субабонента и установка приборов учета воды с дистанционным съемом показаний, установка пожарной автоматической сигнализации. Все работы за счет средств арендатора, без компенсации затрат. Не используется с 16.01.2026</t>
  </si>
  <si>
    <t>г. Минск, ул. Смоленская, 2Г                                 500/С-54411</t>
  </si>
  <si>
    <t>Под административные цели, производство, иные цели, возможные на данном объекте аренды</t>
  </si>
  <si>
    <t>Отдельно стоящее одноэтажное здание на территории производственной базы. Вход отдельный. Состоит из помещений различного метража. Имеется электроснабжение, холодное водоснабжение, хозяйственно-бытовая канализация, санузел. Отсутствует отопление и горячее водоснабжение. Помещения с внутренней отделкой.Все работы за счет средств арендатора без последующей компенсации затрат.</t>
  </si>
  <si>
    <t>Под любые цели, возможные на данном объекте аренды</t>
  </si>
  <si>
    <t>Капитальное строение на территории производственной базы (контора весовщиков). Электроснабжение, водоснабжение, отопление отсутствуют. Все работы за счет средств арендатора без последующей компенсации затрат.</t>
  </si>
  <si>
    <t>Часть отдельно стоящего одноэтажного здания на территории производственной базы. Состоит из помещений различного метража. Вход отдельный. Имеется электроснабжение, отопление и водоснабжение. Все работы за счет средств арендатора без последующей компенсации затрат.</t>
  </si>
  <si>
    <t>Часть отдельно стоящего одноэтажного здания на территории производственной базы. Состоит из одного помещения. Помещение электрофицировано. Два входа через въездные ворота. Все работы за счет средств арендатора без последующей компенсации затрат.</t>
  </si>
  <si>
    <t>г. Минск, ул. Либаво-Роменская, 25, пом. 1                                500/С-54412</t>
  </si>
  <si>
    <t>Часть изолированного помещения на территории производственной базы (склада). Отопление, водоснабжение отсутствует. Оконные проемы отсутствуют.
Все работы за счет средств арендатора без последующей компенсации затрат.</t>
  </si>
  <si>
    <t>г. Минск, ул. Смоленская, 2Г/2     500/С-44493</t>
  </si>
  <si>
    <t>г. Минск, ул. Смоленская, 2Г/1     500/С-54412</t>
  </si>
  <si>
    <t>г. Минск, ул. Смоленская, 2Г/1   500/С-54412</t>
  </si>
  <si>
    <t>1-й этаж жилого дома. Отдельный вход. Имеется: 2 эвакуационных выхода, естественное освещение, отопление, электроэнергия, водоснабжение, канализация. Состоит из 3-х торговых залов (69,7 кв.м., 39,8 кв.м., 22,2 кв.м.), подсобных помещений. Требуется ремонт, установка приборов учета электроэнергии и воодснабжения, пожарной автоматики за счет средств арендатора без компенсации затрат. Освобождено 20.02.2026</t>
  </si>
  <si>
    <t>Право аренды на  аукцион 26.03.2026</t>
  </si>
  <si>
    <t>Под административные цели, бытовые услуги, торговый объект  и иные цели, возможные на данном объекте аренды в жилом доме (кроме услуг химчистки).</t>
  </si>
  <si>
    <t>Право аренды на  аукцион 04.2026</t>
  </si>
  <si>
    <t>Часть изолированного помещения расположенного на первом этаже жилого многоквартирного дома. Состоящее из 2-х кабинетов, коридора и 4-х подсобных помещений.  Естественное освещение, отопление, санузел общий с другими арендаторами.  Отдельный вход.</t>
  </si>
  <si>
    <t xml:space="preserve">Государственное предприятие "Минский метрополитен",                    телефоны:                                      +375 17 219-50-58,
+375 17 219-50-34,                                                       УНП 190510790. </t>
  </si>
  <si>
    <t>Подземный пешеходный переход у вестибюля станции метро "Площадь Франтишка Богушевича", 
г. Минск, 
ул. Мясникова, 46-2.</t>
  </si>
  <si>
    <t>Площадь под размещение  торгового объекта (продовольственная и непродовольственная группа товаров), административные  и иные цели, возможные на данном объекте аренды, с учетом требований санитарных и противопожарных норм (кроме объекта общественного питания).</t>
  </si>
  <si>
    <t xml:space="preserve">аукцион 25.03.2025 признан несостоявшимся. Предлагается к сдаче в аренду за 0 рублей 
(в безвозмездное пользование 
под обязательства 
по созданию рабочих мест). </t>
  </si>
  <si>
    <t>Подземный пешеходный переход станции метро "Пушкинская", вестибюль № 2, 
г. Минск, 
ул. Притыцкого, 21-1.</t>
  </si>
  <si>
    <t>Площадь под размещение  торгового объекта (продовольственная и непродовольственная группа товаров), административные  и иные цели, возможные на данном объекте аренды, с учетом требований санитарных и противопожарных норм (кроме объекта общественного питания)</t>
  </si>
  <si>
    <t xml:space="preserve">Техническое состояние помещения удовлетворительное. Стены: в торговом помещении обшиты деревянным покрытием, в подсобном помещении - оштукатурены, пол - плитка, потолок - подвесной. Фасад (дверь, окна)  - пластик. В помещении установлена пожарная  сигнализация.   Существует возможность электроснабжения от электросети метрополитена. Разрешенная к использованию мощность  определяется на основании запроса Арендатора на выдачу технических условий на электроснабжение и возможности электросети метрополитена.                                                                                                                                                                                                                                                                                                                                                                                                           Необходимые условия:                                                                                                                                                                           1. Направить запрос на выдачу технических условий на электроснабжение, разработать и реализовать проектную документацию на подключение электроснабжения и оформиться субабонентом в филиале "Энергосбыт" РУП "Минскэнерго" установленным порядком.                                                                                                                                      2. Заключить договор на электроснабжение.                                                                                                                                           3. Заключить договор на обслуживание пожарной сигнализации.                                                                                                               4. Все ремонтные работы,  технические и организационные мероприятия проводятся за счет средств Арендатора без последующей компенсации затрат.    </t>
  </si>
  <si>
    <t>Техническое состояние помещения удовлетворительное. Стены: оштукатурены и окрашены, пол - плитка, потолок - подвесной. Фасад (дверь, окна  - пластик, стеклопакет), оборудован роллетой В помещении установлено следующее оборудование: освещение, электрощит с приборами учета электроэнергии, принудительная вентиляция,  шкаф управления вентиляцией, электрообогрев помещения, точка подключения связи, пожарная  сигнализация.  Разрешенная к использованию электрическая мощность - 10,87 кВт, в т.ч. на обогрев - 6,75 кВт.  Необходимые условия:    1. Заключить договор на электроснабжение и оформиться субабонентом в филиале "Энергосбыт" РУП "Минскэнерго" в установленном законодательстве порядке.   2. Заключить договор на обслуживание пожарной сигнализации.     3. Все ремонтные работы,  технические и организационные мероприятия проводятся за счет средств Арендатора без последующей компенсации затрат.</t>
  </si>
  <si>
    <t>Торговый объект (непродовольственная группа товаров), иные цели, возможные на данном объекте аренды в жилом доме, кроме объектов общественного питания, административные цели.</t>
  </si>
  <si>
    <t>г. Минск, ул.Неманская, 54, парк имени  Уго Чавеса, инв.0054376</t>
  </si>
  <si>
    <t>В весенне-осенний период 2,0 базовые арендные величины за 1 м.кв, в период прекращения эксплуатации оборудования 0,5 базовые арендные величины за 1 м.кв.</t>
  </si>
  <si>
    <t>Деятельность парков культуры и отдыха, аттракционов (размещение механизированного аттракциона)</t>
  </si>
  <si>
    <t>В весенне-осенний период 1,5 базовые арендные величины за 1 м.кв., в период прекращения эксплуатации оборудования 0,5 базовые арендные величины за 1 м.кв.</t>
  </si>
  <si>
    <t>Деятельность парков культуры и отдыха, аттракционов (размещение механизированного аттракциона, комплекса механизированных аттракционов)</t>
  </si>
  <si>
    <t>В весенне-осенний период 2,5 базовые арендные величины за 1 м.кв., в период прекращения эксплуатации оборудования 0,5 базовые арендные величины за 1 м.кв.</t>
  </si>
  <si>
    <t>Деятельность парков культуры и отдыха, аттракционов (размещение аркадного аттракциона)</t>
  </si>
  <si>
    <t>В весенне-осенний период 3,0 базовые арендные величины за 1 м.кв., в период прекращения эксплуатации оборудования 0,5 базовые арендные величины за 1 м.кв</t>
  </si>
  <si>
    <t>Под размещение  нестационарного торгового объекта по продаже попкорна, сахарной ваты, горячей кукурузы,продовольственной группы товаров</t>
  </si>
  <si>
    <t>В весенне-осенний период 3,0 базовые арендные величины за 1 м.кв, в период прекращения эксплуатации оборудования 0,5 базовые арендные величины за 1 м.кв</t>
  </si>
  <si>
    <t>Под размещение  нестационарного торгового объекта по продаже попкрна, сахарной ваты, горячей кукурузы,продовольственной группы товаров</t>
  </si>
  <si>
    <r>
      <t xml:space="preserve">Открытая площадка с твердым покрытием №8 (согласно схеме). Форма объекта — механизированный аттракцион без фундамента, не повторяющийся с аттракционами в парке в настоящее время. Аттракцион  должны быть </t>
    </r>
    <r>
      <rPr>
        <b/>
        <sz val="8"/>
        <rFont val="Times New Roman"/>
        <family val="1"/>
        <charset val="204"/>
      </rPr>
      <t>новым</t>
    </r>
    <r>
      <rPr>
        <sz val="8"/>
        <rFont val="Times New Roman"/>
        <family val="1"/>
        <charset val="204"/>
      </rPr>
      <t xml:space="preserve">, современными и иметь привлекательный вид, а также соответствовать требованиям всех норм безопаности, действующих в Республике Беларусь. Условия:  1. получение соответствующих разрешений для функционирования аттракциона; 2. согласовать с Арендодателем внешний вид аттракциона; 3. аттракцион должен быть новым (не старше 3-х лет с момента изготовления);   4. предусмотреть возможность оплаты услуги системой "Оплати". Арендатор обязан соблюдать требования законодательства, регулирующего порядок и условия осуществления соответствующей деятельности. Имеется возможность для подключения   к источнику электроэнергии мощностью до 8 кВт, 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</si>
  <si>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№9 (согласно схеме). Форма объекта — механизированный аттракцион (аттракционы) без фундамента, не повторяющиеся с аттракционами в парке в настоящее время. Аттракцион (аттракционы) должны быть </t>
    </r>
    <r>
      <rPr>
        <b/>
        <sz val="8"/>
        <rFont val="Times New Roman"/>
        <family val="1"/>
        <charset val="204"/>
      </rPr>
      <t>новыми</t>
    </r>
    <r>
      <rPr>
        <sz val="8"/>
        <rFont val="Times New Roman"/>
        <family val="1"/>
        <charset val="204"/>
      </rPr>
      <t xml:space="preserve"> современными и иметь привлекательный вид, а также соответствовать требованиям всех норм безопаности, действующих в Республике Беларусь. Условия:  1. получение соответствующих разрешений для функционирования аттракциона (аттракционов); 2. согласовать с Арендодателем внешний вид аттракциона; 3. аттракцион должен быть новым (не старше 3-х лет с момента изготовления); 4. предусмотреть возможность оплаты за услуги системой "Оплати". Арендатор обязан соблюдать требования законодательства, регулирующего порядок и условия осуществления соответствующей деятельности. Имеется возможность для подключения   к источнику электроэнергии мощностью (380В-10кВт, 220В-3,5кВт), 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</si>
  <si>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№10 (согласно схеме). Форма объекта — аркадный аттракцион. Аттракцион должен </t>
    </r>
    <r>
      <rPr>
        <b/>
        <sz val="8"/>
        <rFont val="Times New Roman"/>
        <family val="1"/>
        <charset val="204"/>
      </rPr>
      <t>новым</t>
    </r>
    <r>
      <rPr>
        <sz val="8"/>
        <rFont val="Times New Roman"/>
        <family val="1"/>
        <charset val="204"/>
      </rPr>
      <t xml:space="preserve">, быть современными и иметь привлекательный вид, а также соответствовать требованиям всех норм безопаности, действующих в Республике Беларусь.Условия:  1. согласовать внешний вид аттракциона;  2. предусмотреть возможность оплаты за услуги системой "Оплати". Арендатор обязан соблюдать требования законодательства, регулирующего порядок и условия осуществления соответствующей деятельности. Имеется возможность для подключения   к источнику электроэнергии мощностью до 24 кВт,после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</si>
  <si>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№11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t>
    </r>
    <r>
      <rPr>
        <sz val="8"/>
        <color indexed="10"/>
        <rFont val="Times New Roman"/>
        <family val="1"/>
        <charset val="204"/>
      </rPr>
      <t xml:space="preserve">668,39 </t>
    </r>
    <r>
      <rPr>
        <sz val="8"/>
        <rFont val="Times New Roman"/>
        <family val="1"/>
        <charset val="204"/>
      </rPr>
      <t xml:space="preserve">рублей в месяц. Внешнее оформление павильона (вывеска и прочее)  согласовывается с Арендодателем.  Имеется возможность для подключения   к источнику электроэнергии мощностью до 25 кВт,после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</si>
  <si>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№12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t>
    </r>
    <r>
      <rPr>
        <sz val="8"/>
        <color indexed="10"/>
        <rFont val="Times New Roman"/>
        <family val="1"/>
        <charset val="204"/>
      </rPr>
      <t xml:space="preserve">605,01 </t>
    </r>
    <r>
      <rPr>
        <sz val="8"/>
        <rFont val="Times New Roman"/>
        <family val="1"/>
        <charset val="204"/>
      </rPr>
      <t xml:space="preserve">рублей в месяц. Внешнее оформление павильона (вывеска и прочее)  согласовывается с Арендодателем.  Имеется возможность для подключения   к источнику электроэнергии мощностью до 5 кВт, 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</si>
  <si>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r>
      <t xml:space="preserve">Открытая площадка с твердым покрытием №13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t>
    </r>
    <r>
      <rPr>
        <sz val="8"/>
        <color indexed="10"/>
        <rFont val="Times New Roman"/>
        <family val="1"/>
        <charset val="204"/>
      </rPr>
      <t xml:space="preserve">605,01 </t>
    </r>
    <r>
      <rPr>
        <sz val="8"/>
        <rFont val="Times New Roman"/>
        <family val="1"/>
        <charset val="204"/>
      </rPr>
      <t xml:space="preserve">рублей в месяц. Внешнее оформление павильона (вывеска и прочее)  согласовывается с Арендодателем.  Имеется возможность для подключения   к источнику электроэнергии мощностью до 22 кВт,после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Арендодателем).  Период осуществления хозяйственной деятельности Арендатором в  2026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годы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</si>
  <si>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t>ул. Голодеда, 75 -1Н  500/D - 1000527 (1Н)</t>
  </si>
  <si>
    <t>Помещение коммунально-бытовое. Часть нежилого изолированного помещения на 1-м этаже с  естественным освещением. Вход, водоснабжение, канализация, отопление, электроснабжение, пожарная автоматика совместно с другими арендаторами. Телефон отсутствует. Ежемесячно вносится плата в счет будущего возмещения затрат арендодателя на капитальный ремонт. Рекомендуется текущий ремонт. Работы за средства арендатора, без компенсации затрат. Не используется с 10.02.26</t>
  </si>
  <si>
    <t>Помещение торговое. Часть изолированного нежилого помещения в подвале. Вход совместно с другими арендаторами ч/з первый этаж. Имеется: частично естественное освещение, отопление, энергоснабжние. Канализация, водоснабжение  в местах общего пользования. Телефон отсутствует. Возможна аренда по частям. Рекомендуется текущий ремонт. Требуется: установка контрольного прибора учета электроэнергии за средства арендатора без последующей компенсации затрат. Не используется с 24.07.25</t>
  </si>
  <si>
    <t>84</t>
  </si>
  <si>
    <t>Торговое помещение. Часть изолированного помещения на 1-ом этаже с естественным освещением. Вход, водоснабжение, отопление, канализация, пожарная автоматика, электроснабжение  - совместно с другими арендаторами. Транспортная инфраструктура имеется. Телефон отсутствует. Ежемесячно вносится плата в счет будущего возмещения затрат арендодателя на капитальный ремонт. Требуется установка контрольного прибора учета электроэнергии. Рекомендуется текущий ремонт. Работы  за  средства арендатора без  компенсации затрат. Не используется с 10.02.26</t>
  </si>
  <si>
    <t>ул. Янки Лучины, 64 -2  500/D-708103814 (2)</t>
  </si>
  <si>
    <t>Помещение бытового обслуживания населения. Часть изолированого помещения (комн. 22) без естественного освещения на втором этаже. Вход, водоснабжение, канализация, электроснабжение совместно с другими арендаторами. Телефон отсутствует. Рекомендуется текущий ремонт. Требуется установка контрольного прибора учета электроэнергии. Работы за средства арендатора без компенсации затрат. Не используется с 01.11.25</t>
  </si>
  <si>
    <t>ул. Маяковского, 14 -2Н  500/D-70774231 (2Н)</t>
  </si>
  <si>
    <t>Помещение подсобное, не  относящееся к жилищному фонду. Изолированное нежилое помещение на 1-м этаже без естественного освещения. Вход через подъзд жилого дома. Отопление-транзит. Естественное освещение, водоснабжение, канализация, электроэнергия, пожарная автоматика, телефон - отсуствуют. Рекомендуется текущий ремонт. Ежемесячно вносится плата в счет будущего возмещения затрат арендодателя на капитальный ремонт. Работы за средства арендатора, без компенсации затрат. Не используется с 31.01.26</t>
  </si>
  <si>
    <t>Помещение торговое. Изолированное нежилое помещение в подвале.  Вход, водоснабжение, канализация, система пожарной автоматики совместно с другими арендаторами. Имеется: естественное освещение, отопление, электроснабжение. Телефон отсутствует. Ежемесячно вносится плата в счет будущего возмещения затрат арендодателя на капитальный ремонт. Требуется: переоформление учета потребляемой э/энергии в установленном порядке, текущий ремонт. Работы  за  средства арендатора без  компенсации затрат. Не используется с 31.12.24</t>
  </si>
  <si>
    <t>Административное помещение. Часть изолированного нежилого помещения в подвале. Вход совместно с другими арендаторами. Имеется:  электроснабжение, отопление, противопожарная автоматика. Телефон отсутствует. Выполнен ремонт. Требуется установка контрольного прибора учёта электроэнергии за средства арендатора без последующей компенсации затрат. Не используется с 01.10.25</t>
  </si>
  <si>
    <t>Административное помещение. Часть изолированного нежилого помещения в подвале. Вход совместно с другими арендаторами. Имеется: электроснабжение, отопление, противопожарная автоматика. Телефон отсутствует. Выполнен ремонт. Требуется установка контрольного прибора учета электроэнергии за средства арендатора без компенсации затрат. Не используется с 01.10.25</t>
  </si>
  <si>
    <t>Складское помещение.Часть изолированного нежилого помещения в подвале. Вход совместно с другими арендаторами. Имеется: электроснабжение, отопление, противопожарная автоматика. Телефон отсутствует. Выполнен ремонт. Требуется установка контрольного прибора  учета электроэнергии  за средства арендатора  без компенсации затрат. Не используется с 01.10.25</t>
  </si>
  <si>
    <t>Административно-торговое помещение. Часть нежилого изолированного помещения в подвале. Вход совместно с другими арендаторами. Имеется: эл/энергия, отопление. Естественное освещение, водоснабжение, канализация, телефон -отсутствуют. Выполнен ремонт. Не используется с 01.02.25</t>
  </si>
  <si>
    <t>Помещение административно-торговое. Изолировнное нежилое помещение в подвале без естественного освещения. Вход, водоснабжение,  электроснабжение, пожарная автоматика, канализация совместно  с другими арендаторами. Транспортная инфрастуктура имеется. Телефон отсутствует. Ежемесячно вносится плата в счет будущего возмещения затрат арендодателя на капитальный ремонт. Рекомендуется текущий ремонт. Работы за средства арендатора без компенсации затрат. Не используется с 10.03.26</t>
  </si>
  <si>
    <t>ул. Полевая, 26 -2Н  500/D-70779197 (2Н)</t>
  </si>
  <si>
    <t>32,70</t>
  </si>
  <si>
    <t>0,90 (3,0 - при применении понижающих коэффициентов)</t>
  </si>
  <si>
    <t>Помещение административное. Часть изолированного нежилого помещения в подвале. Вход, электроснабжение, отопление - совместно с другими арендаторами. Естественное освещение, водоснабжение, канализация, телефон - отсутствуют. Рекомендуется текущий ремонт. Ежемесячно вносится плата в счет будущего возмещения затрат арендодателя на капитальный ремонт. Работы за средства арендатора без компенсации затрат. Не используется с 03.03.26</t>
  </si>
  <si>
    <t>Административное помещение. Изолированное помещение на 1-м этаже. Имеется отдельный вход и запасной выход, естественное освещение, отопление, водоснабжение, канализация,  электроснабжение. Телефон  отсутствует. Окна стеклопакеты. Частично на окнах установлены  роллеты. Рекомендуется текущий ремонт. Работы за средства арендатора без компенсации затрат. Примечание: перепрофилирование и перепланировку (при необходимости)  вести в соответствии  с законодательством. Не используется с 01.11.25</t>
  </si>
  <si>
    <t>Часть здания, специализированного для бытового обслуживания населения. Комн. №16  с естественным освещением на 2-м этаже капитального строения. Вход, водоснабжение, канализяция, отопление, элекроснабжение, пожарная автоматика совместно с другими арендаторами. В здании установлен лифт. Рекомендуется текущий ремонт. Работы за средства арендатора без компенсации затрат. Не используется с 31.01.26</t>
  </si>
  <si>
    <t>0,80 (3,0 - при применении понижающих коэффициентов)</t>
  </si>
  <si>
    <t>149.69</t>
  </si>
  <si>
    <t>Часть здания, специализированного для бытового обслуживания населения. Смежные помещения № 9,10 без естественного освещения, третий этаж здания. Вход совместно с другими арендаторами. Здание оборудовано электроснабжением, отоплением, водопроводом, канализацией. В помещении установлена пожарная автоматика. Выполнен ремонт. Не используется с 01.07.25</t>
  </si>
  <si>
    <t>Часть здания, специализированного для бытового обслуживания населения. Смежные помещения № 3,3а с естественным освещением, третий этаж здания. Вход совместно с другими арендаторами. Здание оборудовано электроснабжением, отоплением, водопроводом, канализацией. В помещении установлена пожарная автоматика. Требуется установка контрольного прибора учета электроэнергии за средства арендатора без последующей компенсации затрат. Требуется текущий ремонт за средства арендатора без последующей компенсации затрат. Не используется с 07.01.26</t>
  </si>
  <si>
    <t>120.6</t>
  </si>
  <si>
    <t>Часть здания, специализированного для бытового обслуживания населения. Помещение №12 с естественным освещением, помещение №10 без естественного освещения, четвёртый этаж здания. Вход совместно с другими арендаторами. Здание оборудовано электроснабжением, отоплением, водопроводом, канализацией. В помещении установлена пожарная автоматика. Требуется текущий ремонт за средства арендатора без последующей компенсации затрат. Не используется с 09.12.25</t>
  </si>
  <si>
    <t>Часть здания, специализированного для бытового обслуживания населения. Помещения № 22,23 без естественного освещения, четвёртый этаж здания. Вход совместно с другим арендаторами. Здание оборудовано электроснабжением, отоплением,  водоснабжением, канализацией. В помещении установлена пожарная автоматика. Выполнен ремонт. Не используется с 01.06.25</t>
  </si>
  <si>
    <t>319.09</t>
  </si>
  <si>
    <t xml:space="preserve">Здание специализированное складов,торговых баз,баз материально-технического снабжения, хранилищ (2уровень). Имеется электроснабжение. Текущий и капитальный ремонт за счет Арендатора без последующего возмещения затрат Арендодателем. </t>
  </si>
  <si>
    <t xml:space="preserve">Здание специализированное складов,торговых баз,баз материально-технического снабжения, хранилищ (2уровень). Имеется электроснабжение.   Текущий и капитальный ремонт за счет Арендатора без последующего возмещения затрат Арендодателем. </t>
  </si>
  <si>
    <t xml:space="preserve">Здание рыбцеха (3 уровень), электроснабжение, отопление, водоснабжение..Текущий и капитальный ремонт за счет Арендатора без последующего возмещения затрат Арендодателем. </t>
  </si>
  <si>
    <t>Сдается без аукциона   свободно с 27.02.2026</t>
  </si>
  <si>
    <t xml:space="preserve">Здание рыбцеха (3 уровень). Имеется  освещение.Текущий и капитальный ремонт за счет Арендатора без последующего возмещения затрат Арендодателем. Вход общий с другими арендаторами. Требуется установка и оформление приборов учета электроэнергии, которые производятся за счет арендатора без последующей компенсации затрат. </t>
  </si>
  <si>
    <t>Здание административно-хозяйственноое. Имеется  отопление, освещение, водоснабжение, канализация. Текущий и капитальный ремонт за счет Арендатора без последующего возмещения затрат Арендодателем.</t>
  </si>
  <si>
    <t>Свободно, с 01.05.2023    аукцион   признан не состоявшимся 28.07..2023 г</t>
  </si>
  <si>
    <t xml:space="preserve">Помещения в административном блоке  на 2 этаже. Отдельный вход.Имеется энергоснабжение, отопление, водоснабжение. Текущий и капитальный ремонт за счет Арендатора без последующего возмещения затрат Арендодателем. </t>
  </si>
  <si>
    <t>Свободно  01.10.2022.   Аукцион признан не состоявшимся 24.09.2024</t>
  </si>
  <si>
    <t xml:space="preserve">Здание компресорного цеха.Часть помещения в капитальном строении.Отдельный вход.Имеется энергоснабжение,отопление.  Текущий и капитальный ремонт за счет Арендатора без последующего возмещения затрат Арендодателем. </t>
  </si>
  <si>
    <t>Свободно.  Аукцион признан не состоявшимся  февраль 2025.</t>
  </si>
  <si>
    <t xml:space="preserve">Часть помещения в здании  холодильника распределителя.Отдельный вход. Имеется энергоснабжение.Текущий и капитальный ремонт за счет Арендатора без последующего возмещения затрат Арендодателем. </t>
  </si>
  <si>
    <t>г.Минск, ул. Яна Чечота, 11-197   500/D - 708030013</t>
  </si>
  <si>
    <t xml:space="preserve"> Права аренды на аукцион  26.03.2026.</t>
  </si>
  <si>
    <t xml:space="preserve"> г.Минск, ул. Казинца, 42           инв.номер    500/С-11347</t>
  </si>
  <si>
    <t xml:space="preserve"> г.Минск, ул. Казинца, 42,     инв.номер   500/С-11347</t>
  </si>
  <si>
    <t>Право аренды на аукцион на  26.03.2026</t>
  </si>
  <si>
    <t>Здание рыбцеха (1 уровень). Имеется электроснабжение. Текущий и капитальный ремонт за счет Арендатора без последующего возмещения затрат Арендодателем. Вход общий с другими арендаторами. Приведение помещения в соответствие САНиП и др.требованиям за счет Арендатора без последующего возмещения затрат Арендодателем. Требуется установка и оформление приборов учета электроэнергии, которые производятся за счет арендатора без последующей компенсации затрат.</t>
  </si>
  <si>
    <t xml:space="preserve"> г.Минск, ул. Казинца, 42/6.            инв.номер   500/С-11349</t>
  </si>
  <si>
    <t xml:space="preserve"> г.Минск, ул. Казинца, 42/2.           инв.номер    500/С-11353</t>
  </si>
  <si>
    <t>г.Минск, ул. Казинца, 42/2.           инв.номер      500/С-11353</t>
  </si>
  <si>
    <t>г.Минск, ул. Казинца, 42/2.           инв.номер    500/С-11353</t>
  </si>
  <si>
    <t>Минск, ул Казинца, 42/6.            инв.номер          500/С-11349</t>
  </si>
  <si>
    <t xml:space="preserve">Свободно,  аукцион   признан не состоявшимся   28.07.2023 </t>
  </si>
  <si>
    <t>.г.Минск, ул. Плеханова, 75-89     500/D - 708156085</t>
  </si>
  <si>
    <r>
      <t xml:space="preserve">Здание рыбцеха (2 уровень). Имеется электроснабжение. Текущий и капитальный ремонт за счет Арендатора без последующего возмещения затрат Арендодателем. Вход общий с другими арендаторами. </t>
    </r>
    <r>
      <rPr>
        <b/>
        <u/>
        <sz val="8"/>
        <color theme="1"/>
        <rFont val="Times New Roman"/>
        <family val="1"/>
        <charset val="204"/>
      </rPr>
      <t xml:space="preserve">Приведение помещения в соответствие САНиП и др.требованиям за счет Арендатора без последующего возмещения затрат Арендодателем. </t>
    </r>
    <r>
      <rPr>
        <b/>
        <sz val="8"/>
        <color theme="1"/>
        <rFont val="Times New Roman"/>
        <family val="1"/>
        <charset val="204"/>
      </rPr>
      <t xml:space="preserve"> </t>
    </r>
    <r>
      <rPr>
        <sz val="8"/>
        <color theme="1"/>
        <rFont val="Times New Roman"/>
        <family val="1"/>
        <charset val="204"/>
      </rPr>
      <t>Требуется установка и оформление приборов учета электроэнергии, которые производятся за счет арендатора без последующей компенсации затрат.Свободно с 01.11.2025</t>
    </r>
  </si>
  <si>
    <t>Права аренды на аукцион 04.2026</t>
  </si>
  <si>
    <t>Здание специализированное складов, торговых баз, баз материально-технического снабжения, хранилищ. Имеется электроснабжение. Текущий и капитальный ремонт за счет Арендатора без последующего возмещения затрат Арендодателем. Свободно с 27.02.2026</t>
  </si>
  <si>
    <t>г.Минск, ул. Казинца, 42/2.           инв.номер     500/С-11353</t>
  </si>
  <si>
    <t xml:space="preserve"> г.Минск, ул. Казинца, 42/6.            инв.номер          500/С-11349</t>
  </si>
  <si>
    <t>г.Минск, ул. Казинца, 42/6.            инв.номер          500/С-11349</t>
  </si>
  <si>
    <t>г.Минск, ул. Казинца, 42/6.            инв.номер   500/С-11349</t>
  </si>
  <si>
    <t>г.Минск, ул. Казинца, 42/2.           инв.номер   500/С-11353</t>
  </si>
  <si>
    <t>Административные цели, иные  цели,  возможные на данном объекте аренды</t>
  </si>
  <si>
    <t>Административные цели, иные  цели, возможные на данном объекте аренды</t>
  </si>
  <si>
    <t xml:space="preserve">Часть изолированного помещения  внутри магазина. Отдельный вход. Обязательное заключение договора аренды на оборудование, находящееся в данном помещении. Приведение помещения в соответствие САНиП и др.требованиям за счет Арендатора без последующего возмещения затрат Арендодателем.  Текущий и капитальный ремонт за счет Арендатора без последующего возмещения затрат Арендодателем. </t>
  </si>
  <si>
    <t xml:space="preserve">Изолированное помещение, расположенное на 1-м этаже. Имеется два входа, рампа  для загрузки. Имеется водоснабжение, отопление, водоснабжение, канализация. Мощность 111 кВт. Горячий ввод опломбирован, требуется замена прибора учета с дистанционным съемом.Обязательное заключение договора аренды на оборудование, находящееся в данном помещении. Приведение помещения в соответствие САНиП и др.требованиям за счет Арендатора без последующего возмещения затрат Арендодателем.  Текущий и капитальный ремонт за счет Арендатора без последующего возмещения затрат Арендодателем. </t>
  </si>
  <si>
    <t>Минская область, 223013 Минский район, Самохваловичский с/с, аг. Самохваловичи, пер.Калинина, 6В                       600/С-71724</t>
  </si>
  <si>
    <t>Минская область, 223013 Минский район, Самохваловичский с/с, аг. Самохваловичи, пер.Калинина, 6В                                                    600/С-71724</t>
  </si>
  <si>
    <t>Минская область, 223013 Минский район, Самохваловичский с/с, аг. Самохваловичи, пер.Калинина, 6В                                                      600/С-71724</t>
  </si>
  <si>
    <t>Минская область, 223013 Минский район, Самохваловичский с/с, аг. Самохваловичи, пер.Калинина, 6В                         600/С-71724</t>
  </si>
  <si>
    <t>Минская область, 223013 Минский район, Самохваловичский с/с, аг. Самохваловичи, пер.Калинина, 6Б-1                      600/D-47291</t>
  </si>
  <si>
    <t>Минская область, 223013 Минский район, Самохваловичский с/с, аг. Самохваловичи, ул.Калинина, 22В                      600/С-85936</t>
  </si>
  <si>
    <t>223060, Минская область, Минский район, Новодворский с/с, 127/35, район д. Большое Стиклево, д.Большой Тростенец,                                      600/С-186933</t>
  </si>
  <si>
    <t>Сдача без ацукциона. На согласовании сдачи в аренду КУП "АГРО ФАВИТ"</t>
  </si>
  <si>
    <t>Изолированное помещение в одноэтажном здании КПП №1 КУП "Минская овощная фабрика". Электроснабжение, водоснабжение, отопление присутствуют. Естественное освещение имеется. Помещение требует косметического ремонта. Есть отдельный вход.</t>
  </si>
  <si>
    <r>
      <t>Часть капитального строения</t>
    </r>
    <r>
      <rPr>
        <b/>
        <sz val="8"/>
        <color indexed="8"/>
        <rFont val="Times New Roman"/>
        <family val="1"/>
        <charset val="204"/>
      </rPr>
      <t xml:space="preserve">. Помещение №12 на 10-м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</si>
  <si>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 xml:space="preserve">Право аренды на аукционе 04.2026 </t>
  </si>
  <si>
    <t>Право аренды на аукцион  16.03.2026</t>
  </si>
  <si>
    <t>право аренды на аукцион  04.2026</t>
  </si>
  <si>
    <t>г. Минск, ул. Петра Глебки,  д. 2, пом. 7,                               500/D--7113786</t>
  </si>
  <si>
    <t>г. Минск, ул. Радиаторная  1-я,  д. 124                               500/С-18306</t>
  </si>
  <si>
    <t>г. Минск,ул. Матусевича,                      д. 59А, пом. 1                               500/D-7021509</t>
  </si>
  <si>
    <t>2; 3 (при применении понижающих коэффициентов)</t>
  </si>
  <si>
    <t>1; 3 (при применении понижающих коэффициентов)</t>
  </si>
  <si>
    <t xml:space="preserve"> ОАО «МАПИД»                                  УНП 100354582
тел.374-85-60
</t>
  </si>
  <si>
    <t xml:space="preserve">Офис (административные цели); мастерская; иные  цели, возможные на данном объкте аренды
</t>
  </si>
  <si>
    <t xml:space="preserve">Оказание  услуг населению;
иные  цели, возможные на данном объкте аренды
</t>
  </si>
  <si>
    <t xml:space="preserve">2;          
  3 - при применении понижающего коэффициента             </t>
  </si>
  <si>
    <t xml:space="preserve">2,5;       
     3 - при применении понижающего коэффициента                 </t>
  </si>
  <si>
    <t>г.Минск,                                           ул. Пономаренко, 35       500/С-27491</t>
  </si>
  <si>
    <t>г.Минск,                                           ул. Ольшевского, 28        500/С-24695</t>
  </si>
  <si>
    <r>
      <t>Встроенные помещения распложены на 3-м этаже здания столовой, имеющие отдельный вход, естественное освещение, отопление, энергоснабжение. Необходимые условия: 
- заключить договор аренды на условиях арендодателя, изложенных в проекте договора аренды; - заключить в интересах арендодателя договор страхования сдаваемого в аренду имущества.</t>
    </r>
    <r>
      <rPr>
        <b/>
        <sz val="8"/>
        <rFont val="Times New Roman"/>
        <family val="1"/>
        <charset val="204"/>
      </rPr>
      <t xml:space="preserve"> Срок аренды 3 года.</t>
    </r>
    <r>
      <rPr>
        <sz val="8"/>
        <rFont val="Times New Roman"/>
        <family val="1"/>
        <charset val="204"/>
      </rPr>
      <t xml:space="preserve">
</t>
    </r>
  </si>
  <si>
    <r>
      <t xml:space="preserve">Встроенные нежилые помещения распложены на 1-м этаже здания общежития, имеется естественное освещение, отопление, вода, энергоснабжение. 
Необходимые условия:  - заключить договор аренды на условиях арендодателя, изложенных в проекте договора аренды; - заключить в интересах арендодателя договор страхования сдаваемого в аренду имущества. Требуется ремонт. Все работы за счёт арендатора без последующего возмещения затрат. </t>
    </r>
    <r>
      <rPr>
        <b/>
        <sz val="8"/>
        <rFont val="Times New Roman"/>
        <family val="1"/>
        <charset val="204"/>
      </rPr>
      <t>Срок аренды 3 года.</t>
    </r>
    <r>
      <rPr>
        <sz val="8"/>
        <rFont val="Times New Roman"/>
        <family val="1"/>
        <charset val="204"/>
      </rPr>
      <t xml:space="preserve">
</t>
    </r>
  </si>
  <si>
    <t>ул. Беломорская, 7 - 1Н  500/D-7122491</t>
  </si>
  <si>
    <t>Изолированное помещение. Помещения на 1 этаже  (221,5 кв.м) и в подвале (259,6 кв.м) жилого дома. Два отдельных входа. Имеются: санузел, холодное водоснабжение, естественное освещение, электроснабжение. Требуется: ремонт, оборудование установками пожарной автоматики с оформлением в установленном законодательством порядке. Ежемесячно вносится плата в счет будущего возмещения затрат арендодателя на капитальный ремонт. Все работы за счет средств арендатора без последующей компенсации затрат. Не используется с 27.09.25</t>
  </si>
  <si>
    <t>ул. Веры Хоружей, 24/2 - пом. 3Н  500/D-707948214</t>
  </si>
  <si>
    <t>Изолированное помещение. Подвал. Вход отдельный. Имеются: естественное освещение, холодная вода, санузел, отопление, электроснабжение, пожарная автоматика. Требуется: ремонт, установка прибора учета воды. Условия: внесение изменений в технический паспорт либо восстановление в первоначальное состояние в соответствиис техническим паспортом. Ежемесячно вносится плата в счет будущего возмещения затрат арендодателя на капитальный ремонт. Все работы за счет собственных средств арендатора без последующей компенсации затрат. Не используется с 01.11.25</t>
  </si>
  <si>
    <t>ул. Восточная, 66 - 2Н  500/D-708001082</t>
  </si>
  <si>
    <t>0,60 3,0 - при применении понижающих коэффициентов</t>
  </si>
  <si>
    <t>550.9</t>
  </si>
  <si>
    <t>ул. Гамарника, 1 - 2н  500/D-7122450</t>
  </si>
  <si>
    <t>Изолированное помещение.На 1 этаже. Вход отдельный. Отсутствуют: санузел, водоснабжение. Требуется ремонт, установка приборов учета электроэнергии и пожарной автоматики с оформлением  в установленном порядке.  Ежемесячно вносится плата в счет будущего возмещения затрат арендодателя на капитальный ремонт. Все работы за счет арендатора без последующей компенсации затрат. Не используется с 05.04.24</t>
  </si>
  <si>
    <t>0,80 3,0 - при применении понижающих коэффициентов</t>
  </si>
  <si>
    <t>Часть изолированного помещения. Три отдельных входа. Помещения расположены на цокольном, первом и втором этажах. Имеются:  водоснабжение, естественное освещение, отопление, канализация, электроснабжение. Требуется: ремонт, установка пожарной автоматики с оформлением в установленном законодательством порядке. Все работы за счет собственных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31.05.25</t>
  </si>
  <si>
    <t>ул. Гамарника, 21А -капитальное строение  500/С-13013979</t>
  </si>
  <si>
    <t>195,80</t>
  </si>
  <si>
    <t>Пункт приема стеклотары, иные цели, возможные на данном объекте аренды</t>
  </si>
  <si>
    <t>Пункт приема стеклотары. Два отдельных входа. Имеются: холодное  водоснабжение, санузел, электроснабжение. Отсутствует: отопление. Требуется ремонт. Все работы за счет собственных средств арендатора без последующей компенсации затрат. Не используется с 28.02.26</t>
  </si>
  <si>
    <t>63,30</t>
  </si>
  <si>
    <t>Административные цели, оказание услуг (кроме парикмахерских), иные цели, возможные на данном объекте аренды</t>
  </si>
  <si>
    <t>Часть капитального строения. Кабинеты №№ 19, 20, 21 на 2 этаже отдельно стоящего здания. Имеются: естественное освещение, отопление. Вход, санузел, холодное водоснабжение, электроснабжение, пожарная автоматика совместно с другими арендаторами. Не используется с 17.02.26</t>
  </si>
  <si>
    <t>Филиал N 2 коммунального унитарного предприятия "Минский городской центр недвижимости"
тел. 302 40 12, 373 83 24</t>
  </si>
  <si>
    <t>ул. Кульман, 5-1            500/D-698483</t>
  </si>
  <si>
    <t>Часть изолированного помещения бытового обслуживания. Помещение № 3 на 5-м этаже отдельно стоящего здания. В помещении имеются: электроснабжение, отопление, естественное освещение. Требуется ремонт. Все работы за счет средств арендатора без последующей компенсации затрат. Не используется с 29.01.26</t>
  </si>
  <si>
    <t>Изолированное помещение на 1 этаже жилого дома. Два отдельных входа. Имеются: естественное освещение, электроснабжение, холодное/горячее водоснабжение, санузел. Требуется: ремонт. Ежемесячно вносится плата в счет будущего возмещения затрат арендодателя на капитальный ремонт. Все работы за счет собственных средств арендатора без последующей компенсации затрат. Не используется с 07.02.26</t>
  </si>
  <si>
    <t>ул. Логойский тракт, 25/1 - 2Н  500/D-70778382</t>
  </si>
  <si>
    <t>2,00 3,0 - при применении понижающих коэффициентов</t>
  </si>
  <si>
    <t>Административные цели, торговый объект (продовольственная и/или непродовольственная группа), медицинская деятельность, оказание услуг (кроме услуг по временному проживанию), иные цели, возможные на данном объекте аренды</t>
  </si>
  <si>
    <t>Капитальное строение. Вход отдельный. Помещения на 1-м этаже и на 2-м этаже отдельно стоящего здания. Имеются: естественное освещение, отопление, холодное водоснабжение, санузел, электроснабжение. Требуется: ремонт, установка пожарной автоматики с оформлением в установленном законодательством порядке. Все работы за счет собственных средств арендатора без последующей компенсации затрат. Не используется с 05.03.26</t>
  </si>
  <si>
    <t>пер. Ломоносова, 3    500/C-10187</t>
  </si>
  <si>
    <t>11,16</t>
  </si>
  <si>
    <t>Часть капитального строения. Кабинет на 1-ом этаже отдельно стоящего здания. Имеются: естественное освещение, отопление. Вход, санузел, холодное водоснабжение, электроснабжение, пожарная автоматика совместно с другими арендаторами. Требуется ремонт. Все работы за счет средств арендатора без последующей компенсации затрат. Не используется с 25.05.23</t>
  </si>
  <si>
    <t>26,50</t>
  </si>
  <si>
    <t>13,25</t>
  </si>
  <si>
    <t>76,74</t>
  </si>
  <si>
    <t>360.1</t>
  </si>
  <si>
    <t>Административные цели, оказание услуг (кроме парикмахерских), иные цели, возможные на данных площадях</t>
  </si>
  <si>
    <t>Часть капитального строения. Кабинеты на 2-ом этаже отдельно стоящего здания. Имеются: естественное освещение, отопление, в помещении (11,22 кв. м.) расположен умывальник. Вход, санузел, холодное водоснабжение, электроснабжение, пожарная автоматика совместно с другими арендаторами. Требуется ремонт. Все работы за счет средств арендатора без последующей компенсации затрат. Не используется с 08.08.24</t>
  </si>
  <si>
    <t>1,80 3,0 - при применении понижающих коэффициентов</t>
  </si>
  <si>
    <t>Изолированное помещение. На 2-ом этаже жилого дома. Вход совместно с жильцами. Имеются: естественное освещение, отопление. Отсутствуют: электроэнергия. Требуется: ремонт, установка автоматической пожарной сигнализации, оформление субабонентом по электроэнергии (проект, СЭМР, ЭФИ) с оформлением в устанновленном законодательством порядке. Все работы за счет собственных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01.11.24</t>
  </si>
  <si>
    <t>ул. Максима Богдановича, 137 - 33  500/D-708132621</t>
  </si>
  <si>
    <t xml:space="preserve"> 1227.75</t>
  </si>
  <si>
    <t>Изолированное помещение на 1-ом этаже (368,4 кв. м) и в подвале (285,7 кв. м) жилого дома. Три отдельных входа. Имеются: электроснабжение, холодное водоснабжение, санузел, естественное освящение, рампа. Отсутствует: отопление. Требуется: ремонт, установка пожарной автоматики с оформление в установленном законодательством порядке. Ежемесячно вносится плата в счет будущего возмещения затрат арендодателя на капитальный ремонт. Все работы за счет собственных средств арендатора без последующей компенсации затрат. Не используется с 25.12.25</t>
  </si>
  <si>
    <t>ул. Максима Богдановича, 78 - 17н  500/D-70778407</t>
  </si>
  <si>
    <t>Административные цели, торговый объект продовольственная и/или непродовольственная группа (кроме одежды и обуви б/у), оказание услуг (кроме ритуальных; кроме организации спортивных секций и групп, театров, музыкальных студий, танцевальных, литературно-художественных коллективов), объект общественного питания, иные цели, возможные на данном объекте аренды в жилом доме</t>
  </si>
  <si>
    <t>Часть изолированного помещения. На 1-ом этаже жилого дома. Отдельный вход. Имеются: естественное освещение, отопление,  электроснабжение. Санузел совместно с другим арендатором. Треуется: ремонт. Ежемесячно вносится плата в счет будущего возмещения затрат арендодателя на капитальный ремонт. Все работы за счет собственных средств арендатора без последующей компенсации затрат. Не используется с 19.02.26</t>
  </si>
  <si>
    <t>ул. Мирошниченко, 12/1 - 2Н  500/D-70779718</t>
  </si>
  <si>
    <t>132.8</t>
  </si>
  <si>
    <t>пр-т Независимости, 44 - пом. 23н  500/D-7055356</t>
  </si>
  <si>
    <t>Изолированное помещение. На 1 этаже жилого дома. Вход отдельный. Имеются: холодное водоснабжение, канализация, отопление, естественное освещение. Отсутствует: электроэнергия. Требуется: ремонт. Ежемесячно вносится плата в счет будущего возмещения затрат арендодателя на капитальный ремонт. Все работы за счет средств арендатора без последующей компенсации затрат. Не используется с 31.01.26</t>
  </si>
  <si>
    <t>пр-т Независимости, 48 - пом.6Н  500/D-7023574</t>
  </si>
  <si>
    <t>Часть изолированного помещения. Подвал. Вход совместно с жильцами. Имеются: холодное водоснабжение, канализация, отопление, электроснабжение, естественное освещение. Требуется ремонт, оборудование установками пожарной автоматики с оформлением в установленном порядке. Ежемесячно вносится плата в счет будущего возмещения затрат арендодателя на капитальный ремонт. Все работы за счет средств арендатора без последующей компенсации затрат. Ежемесячно вносится плата в счет будущего возмещения затрат арендодателя на капитальный ремонт. Не используется с 01.11.24</t>
  </si>
  <si>
    <t>пр-т Независимости, 52 - 163  500/D-708057780</t>
  </si>
  <si>
    <t>252,10</t>
  </si>
  <si>
    <t>1182.98</t>
  </si>
  <si>
    <t>Изолированное помещение. Подвал жилого дома. Два отдельных входа. Имеются: естественное освещение, холодное водоснабжение, электроснабжение, отопление, пожарная автоматика. Сдается в аренду с оборудованием для общепита по отдельному договору. Требуется ремонт. Ежемесячно вносится плата в счет будущего возмещения затрат арендодателя на капитальный ремонт. Все работы за счет средств арендатора без последующей компенсации затрат. Не используется с 30.11.25</t>
  </si>
  <si>
    <t>ул. Осипенко, 27 - 2Н  500/D-7127404</t>
  </si>
  <si>
    <t>пр-т Победителей, 75/1 - 25н  500/D-7127444</t>
  </si>
  <si>
    <t>Часть изолированного помещения. 1-й этаж,  вход  со двора совместно с другими арендаторами. Имеются: естественное освещение, отопление, канализация, водоснабжение, электроснабжение. Вход в санузел совместно с другими арендаторами. Требуется ремонт. Ежемесячно вносится плата в счет будущего возмещения затрат арендодателя на капитальный ремонт. Все работы  за счет средств арендатора без последующей компенсации затрат. Не используется с 31.05.25</t>
  </si>
  <si>
    <t>ул. Революционная, 22   500/С-4186</t>
  </si>
  <si>
    <t>98,00</t>
  </si>
  <si>
    <t>459.87</t>
  </si>
  <si>
    <t xml:space="preserve">Административные цели, иные цели, возможные на данном объекте аренды </t>
  </si>
  <si>
    <t>44,20</t>
  </si>
  <si>
    <t>207.41</t>
  </si>
  <si>
    <t>Административные цели, оказание услуг (за исключением: ритуальных услуг, продажи ритуальных товаров, одежды и обуви, бывшей в употреблении, комиссионных товаров), иные цели, возможные на данном объекте аренды</t>
  </si>
  <si>
    <t>Помещение расположено на 1-ом этаже двух этажного административно-хозяйственного здания, построенного в 1917 году. Наружные и внутренние кирпичные стены имеют толщину 0,85 м, перегородки кирпичные и гипсолитовые. Междуэтажные и чердачные перекрытия деревянные. Крыша металлическая. Полы деревянные. Дверные и оконные проемы деревянные и ПВХ. Отопление, водопровод и канализация центральные. Электроснабжение - скрытая проводка. В здании отсутствует  газоснабжение, горячее водоснабжение. Вентиляция естественная. Вход в здание общий с  другими арендаторами. Здание расположенно в центральной части города, является недвижимой материальной историко-культурной ценностью Республики Беларусь. Текущий ремонт проводится за средства арендатора без последующей компенсации затрат. Не используется с 09.01.2026</t>
  </si>
  <si>
    <t>Часть капитального строения. Помещение расположено на 1-ом этаже отдельно стоящего здания. В специализированном здании бытового обслуживания населения имеются: электроснабжение, отопление, водоснабжение, канализация. Помещение без естественного освещения. Требуется ремонт. Все работы за счет средств арендатора без последующей компенсации затрат. Не используется с 01.11.25</t>
  </si>
  <si>
    <t>ул. Якуба Коласа, 21/А - 1  500/D-7988197316</t>
  </si>
  <si>
    <t>Изолированное помещение (гараж). Отсутствуют: электричество, водоснабжение, канализация, отопление. Требуется:  ремонт. Все работы  за счет собственных средств  арендатора без последующей компенсации затрат. Не используется с 01.10.24</t>
  </si>
  <si>
    <t>1-й этаж  - 1,1; 
 подвал - 0,5; 
3 - при применении понижающих коэффициентов</t>
  </si>
  <si>
    <t>1,3; 
3 - при применении понижающих коэффициентов</t>
  </si>
  <si>
    <t>0,6; 
3 - при применении понижающих коэффициентов</t>
  </si>
  <si>
    <t>0,8; 
3 - при применении понижающих коэффициентов</t>
  </si>
  <si>
    <t>тр-т Логойский, 1/1 - 4н  500/D-7117662</t>
  </si>
  <si>
    <t>Сдается без аукциона (аукцион 27.01.2026 признан несостоявшимся). Не используется с 03.12.2025</t>
  </si>
  <si>
    <t>часть изолированного помещения - каб. 5-11 (4,0 кв.м), каб. 5-12 (99,9 кв.м), лестничная клетка (29,9 кв.м) (подвал). Имеется частичное естественное освещение, отопление, электроснабжение, отдельный вход. Санузел,  холодное водоснабжение совместно с другими арендаторами. Проведение  ремонта за счет средств арендатора без последующей компенсации затрат.</t>
  </si>
  <si>
    <t>Право аренды на аукцион 19.03.2026. Не используется с 03.03.2025</t>
  </si>
  <si>
    <t>часть изолированного помещения - каб. 1-7, 1-8  (подвал). Имеется отопление, электроснабжение, естественное освещение отсутствует. Вход, санузел, холодное водоснабжение  совместно с другими арендаторами. Проведение  ремонта за счет средств арендатора без последующей компенсации затрат.</t>
  </si>
  <si>
    <t>Право аренды на аукцион 19.03.2026. Не используется с 03.02.2026</t>
  </si>
  <si>
    <t>часть изолированного помещения - каб. 16-38 (5 этаж). Имеется естественное освещение, отполение, электроснабжение. Вход, санузел совместно с другими арендаторами. Проведение  ремонта за счет средств арендатора без последующей компенсации затрат.</t>
  </si>
  <si>
    <t>Право аренды на аукцион 19.03.2026 Не используется с 31.01.2026</t>
  </si>
  <si>
    <t>часть изолированного помещения - каб. 66-19, 66-20 (6 этаж). Имеется естественное освещение, отопление, электроснабжение, холодное водоснабжение, санузел. Вход  совместно с другими арендаторами. Проведение  ремонта за счет средств арендатора без последующей компенсации затрат.</t>
  </si>
  <si>
    <t>Право аренды на аукцион 19.03.2026 Не используется с 12.02.2026</t>
  </si>
  <si>
    <t>часть изолированного помещения - каб. 60-90, 60-91 (4 этаж). Имеется естественное освещение, отопление, электроснабжение, холодное водоснабжение, санузел. Вход  совместно с другими арендаторами. Проведение  ремонта за счет средств арендатора без последующей компенсации затрат.</t>
  </si>
  <si>
    <r>
      <t xml:space="preserve">2,0
 </t>
    </r>
    <r>
      <rPr>
        <sz val="8"/>
        <rFont val="Times New Roman"/>
        <family val="1"/>
        <charset val="204"/>
      </rPr>
      <t>(3,0 - при применении понижающего коэффициента)</t>
    </r>
  </si>
  <si>
    <r>
      <rPr>
        <b/>
        <sz val="8"/>
        <color theme="1"/>
        <rFont val="Times New Roman"/>
        <family val="1"/>
        <charset val="204"/>
      </rPr>
      <t>2,5</t>
    </r>
    <r>
      <rPr>
        <sz val="8"/>
        <color theme="1"/>
        <rFont val="Times New Roman"/>
        <family val="1"/>
        <charset val="204"/>
      </rPr>
      <t xml:space="preserve">
 (3,0 - при применении понижающего коэффициента)</t>
    </r>
  </si>
  <si>
    <t>часть изолированного помещения - каб. 16-52 (5 этаж). Имеется естественное освещение, отопление, электроснабжение. Вход, санузел совместно с другими арендаторами. Проведение  ремонта за счет средств арендатора без последующей компенсации затрат. Не используется с 02.03.2026</t>
  </si>
  <si>
    <t>тр-т Логойский тракт, 25/4    500/С-13078</t>
  </si>
  <si>
    <t>1,5; 
3 - при применении понижающих коэффициентов</t>
  </si>
  <si>
    <t>ул. Сторожовская, 5
500/C-30088</t>
  </si>
  <si>
    <t xml:space="preserve">Кабинет, расположенный на 2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</si>
  <si>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ул. Юрово-Завальная, 15 - 208                      (изолированное помещение                                   500/D - 7988203048)</t>
  </si>
  <si>
    <t xml:space="preserve">Блок помещений № 208, состоящий из комнаты с кухней-нишей (40,7 кв. м) и совмещенного с/у (4,1 кв.м), расположенный на втором этаже здания,  с естественным освещением, отоплением. Вход в здание общий с другими арендаторами. Имеется лифт. Здание расположено в центральной части города в грацицах историко-культурной ценности категории "1" - "Исторический центр г. Минска".                                                                                                                             </t>
  </si>
  <si>
    <t xml:space="preserve">Кабинет, расположенный на втором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</si>
  <si>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 xml:space="preserve">Оказание услуг возможных на данном объекте (по согласованию с арендодателем), культурно-развлекательный объект, студию танцев, физкультурно - оздоровительный центр, детский игровой развлекательный центр, организацию квест-комнаты, оказание услуг по организации отдыха  и развлечений (за исключением объектов и услуг, создающих вибрацию и шум (в том числе посредством игры на музыкальных инструментах, громкой речи и пения) в ночное время)
</t>
  </si>
  <si>
    <t xml:space="preserve">ул. Социалистическая, 28/1       500/С-27818                         </t>
  </si>
  <si>
    <t>Часть капитального строения, здание цеха. Имеется отдельный вход. Строение электрофицировано. Отопление, канализация, водопровод отсутствует. Условия: оформление арендатором договора на оплату коммунальных услуг с филиалом ЖКУ государственного предприятия "Трест Минскпромстрой".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</si>
  <si>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Бурдейного, 22-224                    500/D-708174673</t>
  </si>
  <si>
    <t>Часть административного помещения. 6-й этаж. Имеется: общий вход, балкон, отопление, водоснабжение, канализация, электроосвещение и естественное освещение. Санузел находится в изолированном помещении.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t>
  </si>
  <si>
    <t>ул. Бурдейного, 22-138                   500/D-708173337</t>
  </si>
  <si>
    <t>6,73 БАВ</t>
  </si>
  <si>
    <t>размещение легкового транспортного средства</t>
  </si>
  <si>
    <t>Место № 138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</si>
  <si>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22 -1                  500/D-708173200</t>
  </si>
  <si>
    <t>6,67 БАВ</t>
  </si>
  <si>
    <t xml:space="preserve">Место № 1 под размещение легкового транспортного средства, расположено в наземном открытом паркинге. </t>
  </si>
  <si>
    <t>ул. Бурдейного, 22-97                   500/D-708173296</t>
  </si>
  <si>
    <t>6,79 БАВ</t>
  </si>
  <si>
    <t>Место № 97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</si>
  <si>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22-96                   500/D-708173295</t>
  </si>
  <si>
    <t>Место № 96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</si>
  <si>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22-101                   500/D-708173300</t>
  </si>
  <si>
    <t>Место № 101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</si>
  <si>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22-139                   500/D-708173338</t>
  </si>
  <si>
    <t>Место № 139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</si>
  <si>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22-179                   500/D-708173378</t>
  </si>
  <si>
    <t>Место № 179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</si>
  <si>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22-46                   500/D-708173245</t>
  </si>
  <si>
    <t xml:space="preserve">Место № 46 под размещение легкового транспортного средства, расположено в наземном открытом паркинге. </t>
  </si>
  <si>
    <t>ул. Бурдейного, 22-100                   500/D-708173299</t>
  </si>
  <si>
    <t>Место № 100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</si>
  <si>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22-196                   500/D-708173395</t>
  </si>
  <si>
    <t>Место № 196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</si>
  <si>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22-145                   500/D-708173344</t>
  </si>
  <si>
    <t>Место № 145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</si>
  <si>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ул. Бурдейного, 22-49                   500/D-708173248</t>
  </si>
  <si>
    <t>Место № 49 под размещение легкового транспортного средства, расположено в наземном открытом паркинге. Место является предметом залога и обременено иными правами третьих лиц.</t>
  </si>
  <si>
    <t xml:space="preserve">пр. Держинского, 122-682                500/D-708151043          </t>
  </si>
  <si>
    <t>8,5 БАВ</t>
  </si>
  <si>
    <t xml:space="preserve">Место № 682 под размещение легкового транспортного средства, расположено в наземном закрытом паркинге. </t>
  </si>
  <si>
    <t xml:space="preserve">пр. Держинского, 122-696                500/D-708151057          </t>
  </si>
  <si>
    <t>8,42 БАВ</t>
  </si>
  <si>
    <t>Место № 696 под размещение легкового транспортного средства, расположено в наземном закрытом паркинге. Место является предметом залога и обременено иными правами третьих лиц.</t>
  </si>
  <si>
    <t xml:space="preserve">пр. Держинского, 122-714                500/D-708151075          </t>
  </si>
  <si>
    <t>Место № 714 под размещение легкового транспортного средства, расположено в наземном закрытом паркинге. Место является предметом залога и обременено иными правами третьих лиц.</t>
  </si>
  <si>
    <t xml:space="preserve">ул. Щорса, 3-171                                500/D-708016885      </t>
  </si>
  <si>
    <t>6,29 БАВ</t>
  </si>
  <si>
    <t xml:space="preserve">Место № 171 под размещение легкового транспортного средства, расположено в подземном паркинге. </t>
  </si>
  <si>
    <t xml:space="preserve">ул. Щорса, 3-174                                500/D-708016888      </t>
  </si>
  <si>
    <t>6,34 БАВ</t>
  </si>
  <si>
    <t xml:space="preserve">Место № 174 под размещение легкового транспортного средства, расположено в подземном паркинге. </t>
  </si>
  <si>
    <t xml:space="preserve">ул. Щорса, 3-176                                500/D-708016890 </t>
  </si>
  <si>
    <t>6,16 БАВ</t>
  </si>
  <si>
    <t xml:space="preserve">Место № 176 под размещение легкового транспортного средства, расположено в подземном паркинге. </t>
  </si>
  <si>
    <t>ул. Щорса, 3-186                                500/D-708016894</t>
  </si>
  <si>
    <t>6,20 БАВ</t>
  </si>
  <si>
    <t xml:space="preserve">Место № 186 под размещение легкового транспортного средства, расположено в подземном паркинге. </t>
  </si>
  <si>
    <t>ул. М.Богдановича, 58Б/1-4                                500/D-708181378</t>
  </si>
  <si>
    <t>10,35 БАВ</t>
  </si>
  <si>
    <t xml:space="preserve">Место № 4 под размещение легкового транспортного средства, расположено в подземном паркинге. </t>
  </si>
  <si>
    <t>ул. М.Богдановича, 58Б/1-8                                500/D-708181382</t>
  </si>
  <si>
    <t xml:space="preserve">Место № 8 под размещение легкового транспортного средства, расположено в подземном паркинге. </t>
  </si>
  <si>
    <t>ул. М.Богдановича, 58Б/1-46                                500/D-708181420</t>
  </si>
  <si>
    <t>5,25 БАВ</t>
  </si>
  <si>
    <t xml:space="preserve">Место № 46 под размещение легкового транспортного средства, расположено в подземном паркинге. </t>
  </si>
  <si>
    <t>ул. М.Богдановича, 58Б/1-58                                500/D-708181432</t>
  </si>
  <si>
    <t xml:space="preserve">Место № 58 под размещение легкового транспортного средства, расположено в подземном паркинге. </t>
  </si>
  <si>
    <t>ул. М.Богдановича, 58Б/1-63                                500/D-708181437</t>
  </si>
  <si>
    <t>10,35БАВ</t>
  </si>
  <si>
    <t xml:space="preserve">Место № 63 под размещение легкового транспортного средства, расположено в подземном паркинге. </t>
  </si>
  <si>
    <t>ул. Толбухина, 9А                               500/D-7088164353-110</t>
  </si>
  <si>
    <t>8,35 БАВ</t>
  </si>
  <si>
    <t xml:space="preserve">Место № 110 под размещение легкового транспортного средства, расположено в подземном паркинге. </t>
  </si>
  <si>
    <t>право аренды на аукцион 26.03.2026</t>
  </si>
  <si>
    <t xml:space="preserve">Административные цели и иные, возможные на данном объекте аренды </t>
  </si>
  <si>
    <t>Сдается без аукциона. СОГЛАСОВАНО.</t>
  </si>
  <si>
    <t>Часть изолированного помещения , 1-й этаж  (Естественное освещение, есть с/у, водо- электроснабжение).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Необходимо узаконить перепланировку. Все расходы за средства арендатора, без последующей компенсации затрат.</t>
  </si>
  <si>
    <t xml:space="preserve">Часть капитального строения. 2-ой этаж. Имеется естественное освещение,электроснабжение, санузел, водоснабжение,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</si>
  <si>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Аукцион признан несостоявшимся 17.02.2026. </t>
  </si>
  <si>
    <t>Аукцион признан несостоявшимся 17.02.2026. СОГЛАСОВАНО</t>
  </si>
  <si>
    <t>Аукцион нпризнан несостоявшимся 17.02.2026. СОГЛАСОВАНО</t>
  </si>
  <si>
    <t xml:space="preserve">Часть изолированного помещения. 3-ий этаж. Имеется естественное освещение,электроснабжение,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</si>
  <si>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Аукцион признан несостоявшимся 17.02.2026.</t>
  </si>
  <si>
    <r>
      <t xml:space="preserve">Изолированное нежилое помещение, 1-ый этаж, Естественное освещение, </t>
    </r>
    <r>
      <rPr>
        <sz val="8"/>
        <color theme="1"/>
        <rFont val="Times New Roman"/>
        <family val="1"/>
        <charset val="204"/>
      </rPr>
      <t>электроснабжение</t>
    </r>
    <r>
      <rPr>
        <sz val="8"/>
        <rFont val="Times New Roman"/>
        <family val="1"/>
        <charset val="204"/>
      </rPr>
      <t>, отопление, водоснабжение, санузел. Отдельный вход. Перепрофилирование за счет арендатора. Условия: - оформление арендатором договора на оплату эл/энергии (с выполнением всех необходимых требований РУП "Минскэнерго" филиалов "Энергосбыт" и "Энергонадзор") ; -установка эл/счетчика, оборудование установками пожарной автоматики. Все расходы за средства арендатора, без последующей компенсации затрат.</t>
    </r>
  </si>
  <si>
    <t>1,5 ;3,0 - при применении понижающего коэффициента</t>
  </si>
  <si>
    <r>
      <t xml:space="preserve">.Подвал жилого дома. Часть изолированного нежилого помещения. Вход совместно с другими арендаторами. Отсутствует: естественное освещение, водоснабжение. Необходимо: оформление учета в РУП "Минскэнерго", заключить договора о возложении обязанностей на третье лицо по оплате за коммунальные услуги,установка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Не используется с 01.05.20</t>
    </r>
  </si>
  <si>
    <t>ул. Алибегова, 15А-67                               500/D-7988255344</t>
  </si>
  <si>
    <t>ул. Алибегова, 15А-68                             500/D-7988255345</t>
  </si>
  <si>
    <t xml:space="preserve">временное хранение материальных ценностей, иные цели, возможнные на данном объекте аренды в жилом доме </t>
  </si>
  <si>
    <t>аукцион  17.02.2026 признан несостоявшимся</t>
  </si>
  <si>
    <t>пр-т Имени газеты "Звязда", д.49          500/С-27824</t>
  </si>
  <si>
    <t>ул.Долгобродская, 10, корпус 2-2Н  500/D-70774799</t>
  </si>
  <si>
    <t>1,2 (3,0 при применении понижающего коэффициента)</t>
  </si>
  <si>
    <t>Изолированное помещение, расположенное в подвале 5-ти этажного  жилого  дома с отдельным входом.  Имеется отопление,  естественное освещение частично,  холодное водоснабжение, электроэнергия.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11.02.2026.</t>
  </si>
  <si>
    <t>право аренды на аукцион  19.03.2026</t>
  </si>
  <si>
    <t>часть капитального строения.( 1 комната) на 1-ом этаже двухэтажного отдельно стоящего здания. Общий вход с другими арендаторами.Имеется: электроснабжение, естественное освещение, отопление, совместно с другими арендаторами санузел.Условия: проведение ремонта, оборудование  системой пожарной автоматики,. Все работы за счет средств арендатора без последующей компенсации затрат. Не используется с 10.01.2026</t>
  </si>
  <si>
    <t>право аренды на аукцион 19.03.2026</t>
  </si>
  <si>
    <t>Коммунальное унитарное предприятие "Минские городские общежития"
тел. 373-16-57,               УНП 100028877</t>
  </si>
  <si>
    <t>ул. Никифорова,12-1       500/D-708164034</t>
  </si>
  <si>
    <t>пр-т Пушкина, д.28, пом. 5, 500/D-7055587</t>
  </si>
  <si>
    <t>2,8 (3,0-при применении понижающих коэффициентов)</t>
  </si>
  <si>
    <t xml:space="preserve">оказание бытовых услуг  населению, административные цели, иные цели, возможные на данном объекте аренды в жилом доме </t>
  </si>
  <si>
    <t>Изолированное помещение. Расположено на 1-ом этаже отдельно стоящего здания. Вход отдельный. Имеется: естественное освещение, отопление, электроснабжение, водоснабжение, канализация. Условия:  проведение ремонта помещения, оборудование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01.03.2026.</t>
  </si>
  <si>
    <t>б-р Тракторостроителей,       5-30    500/D-118834</t>
  </si>
  <si>
    <t>ул.Ташкентская, 2-1Н                 500/D-7055613</t>
  </si>
  <si>
    <t>Часть изолированного помещения, расположенного в цокольном этаже жилого дома, вход отдельный. Имеется естественное освещение, отопление, холодное водоснабжение, санузел. Условия: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оформление субабонентом предприятия;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26.02.2026.</t>
  </si>
  <si>
    <t>ул.Франциска Скорины, 43-133, 500D-708058655</t>
  </si>
  <si>
    <t>Изолированное помешение, расположенное  на первом этаже жилого дома с  отдельным  входом. Имеется естественное освещение, электроснабжение, холодное водоснабжение, санузел, отопление (перекрыто поставщиком услуг, имеется тех.возможность возобновления). Условия: установка приборов учета воды с дистанционным съемом; заключить договор на электроснабжение; установка пожарной автоматики; текущий ремонт;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28.02.2026</t>
  </si>
  <si>
    <t>ул.Чеботарева,14-1Н 500/D-70778144</t>
  </si>
  <si>
    <t>Изолированное помещение, расположенное в подвале жилого дома с отдельным входом .Отсутствие холодного водоснабжения, электроэнергии. Условия: приведение планировочного решения в соответствии с имеющейся технической документацией, разработка проекта на электроснабжение, установка электросчетчика, установка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27.02.2026</t>
  </si>
  <si>
    <t>ул.Щербакова,30-1Н  500/D-70775179</t>
  </si>
  <si>
    <t xml:space="preserve">1 этаж (547,8 кв.м.) 1,2                                                            подвал  (341,3 кв.м.) 0,8 </t>
  </si>
  <si>
    <r>
      <t>Изолированное помещение. Расположено на первом этаже и в подвале жилого дома. Вход отдельный. Имеются: электроснабжение, холодное водоснабжение, естественное освещение, санузел, отопление. Необходимые условия: установка приборов учета воды с дистанционным съемом, разработка проекта на электро и теплоснабжение, установка приборов учета,</t>
    </r>
    <r>
      <rPr>
        <sz val="8"/>
        <color rgb="FFFF0000"/>
        <rFont val="Times New Roman"/>
        <family val="1"/>
        <charset val="204"/>
      </rPr>
      <t xml:space="preserve"> </t>
    </r>
    <r>
      <rPr>
        <sz val="8"/>
        <rFont val="Times New Roman"/>
        <family val="1"/>
        <charset val="204"/>
      </rPr>
      <t>оборудование помещений системой пожарной автоматики, возмещение арендатором расходов (затрат) арендодателя на капитальный ремонт. ремонт помещения.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19.12.2025.</t>
    </r>
  </si>
  <si>
    <t>2; 
 3 - при применении понижающего коэффициента</t>
  </si>
  <si>
    <t>Изолированное помещение. Расположено на 1-м этаже общежития. Вход отдельный.  Имеются: естественное отвещение, электроснабжение, отопление, водоснабжение, канализация, установлена пожарная автоматика.  Выполнена черновая отделка. Необходимые условия:  выполнение в помещении отделочных и электромонтажных работ, расчет тепловой нагрузки на отопление и горячее водоснабжение (при ненобходимости),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01.03.2026.</t>
  </si>
  <si>
    <t>Изолированное помещение. Расположено на 1-м этаже общежития. Вход отдельный.  Имеются: естественное отвещение, электроснабжение, отопление, водоснабжение, канализация, установлена пожарная автоматика.  Выполнена черновая отделка. Необходимые условия:  выполнение в помещении отделочных и электромонтажных работ,  расчет тепловой нагрузки на отопление и горячее водоснабжение (при ненобходимости),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01.03.2026.</t>
  </si>
  <si>
    <t>2;
 3 - при применении понижающего коэффициента</t>
  </si>
  <si>
    <t xml:space="preserve">2; 3 - при применении понижающего коэффициента </t>
  </si>
  <si>
    <r>
      <t xml:space="preserve">Подвал жилого дома. Часть изолированного нежилого помещения. Вход совместно с другими арендаторами. Отсутствует: естественное освещение, водоснабжение. Необходимо: оформление учета в РУП "Минскэнерго", заключить договора о возложении обязанностей на третье лицо по оплате за коммунальные услуги,установка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Не используется с 12.02.16</t>
    </r>
  </si>
  <si>
    <t>Часть капитального строения, в подвале коммунально-бытового здания. Имеется: отдельный вход, отопление, электроснабжение. Канализация и водоснабжение в МОП.Требуется оформление учета электроэнергии в РУП "Минскэнерго", заключить договора о возложении обязанностей на третье лицо пооплате за коммунальные услуги. Все мероприятия за счет средств арендатора без последующей компенсации. Не используется с 01.10.20</t>
  </si>
  <si>
    <r>
      <t xml:space="preserve">Часть капитального строения, в подвале коммунально-бытового здания. Имеется: отдельный вход, отопление, энергоснабжение. Канализация и водоснабжение в МОП. Естественное освещение отсутствует. Требуется оформление учета электроэнергии в РУП "Минскэнерго"  заключить договора о возложении обязанностейна третье лицо по оплате за коммунальные услуги. Все мероприятия за счет средств арендатора без последующей компенсации.. </t>
    </r>
    <r>
      <rPr>
        <b/>
        <sz val="8"/>
        <rFont val="Times New Roman"/>
        <family val="1"/>
        <charset val="204"/>
      </rPr>
      <t xml:space="preserve">Предлагается для сдачи в безвозмездное пользование под создание рабочих мест. </t>
    </r>
    <r>
      <rPr>
        <sz val="8"/>
        <rFont val="Times New Roman"/>
        <family val="1"/>
        <charset val="204"/>
      </rPr>
      <t>Не используется с 01.06.20</t>
    </r>
  </si>
  <si>
    <t>Часть нежилого помещения, подвал жилого дома. Вход совместно с другими арендаторами. Имеется электроснабжение. Требуется ремонт. Необходимо оформитьучет в РУП "Минскэнерго", по требованию МЧС установить пожарную сигнализацию. Все работы за счет средств арендатора без компенсации затрат. Не используется с 02.08.22</t>
  </si>
  <si>
    <t>подвал жилого дома. Вход совместно с другими арендаторами. Имеется отопление, электроэнергия., водоснабжение, канализация.  Естественное освещение отсутствует ( 2 свет. окна  в пом. склада 3,  5).Необходимо согласование МЧС,  Требуется ремонт, установка пожарной автоматики, прибора учета электроэнергии за счет средств арендатора без компенсации затрат. Освобождено 03.11.2015</t>
  </si>
  <si>
    <t>помещение связи. 1-й этаж, подвал жил. дома. Отдельный вход, подвал - 255,1кв.м., 1-й этаж - 246 кв.м.. Естественное освещение частичное, имеется отопление, водоснабжение, канализация.Требуется ремонт, установка эл.счетчика, прибора учета водоснабжения, СПС за счет средств арендаора без компенсации затрат. Освобождено 12.10.2025</t>
  </si>
  <si>
    <t>2-й этаж ОСЗ. Состоит из 2 залов, кухни, подсобных помещений, санузлов. Требуется ремонт, установка эл.счетчика, расчет тепловых нагрузок, установкапожарной автоматики за счет средств арендатора без компенсации затрат. Освобождено 24.08.2022</t>
  </si>
  <si>
    <t>Нежилое помещение. Помещение здравоохранения, 1-й этаж жилого дома. Отдельный вход. Естественное освещение, отопление, коммунальные услуги имеются. Требуется ремонт, установка прибора учета электроэнергии, системы пожарной автоматики за счет средств арендатора без компенсации затрат. Освобождено 18.02.2026</t>
  </si>
  <si>
    <t xml:space="preserve">Здание администрации. Пропускной режим. 1-й этаж. Естественное освещение, отопление имеется.  Водоснабжение, канализация совместно с другимиарендаторами .Требуется ремонт - за счет средств арендатора  без компенсации затрат. Освобождено 30.06.2023. </t>
  </si>
  <si>
    <t>Здание администрации. Пропускной режим. 1-й этаж. Естественное освещение, отопление имеется. Водоснабжение, канализация совместно с другимиарендаторами. Требуется ремонт - за счет средств арендатора без компенсации затрат. Освобождено 03.01.2024. )</t>
  </si>
  <si>
    <t>Подземное сооружение.,бывшее ЗС ГО. Водоснабжение, канализация имеется. Отопление, энергоснабжение отсутствует. Разработан проект на энергоснабжение. Установлена СПС. Требуется ремонт, проведение электромонтажных работ, установка прибора учета электроснабжения за счет средств арендатора без компенсации затрат. Освобождено 08.012025</t>
  </si>
  <si>
    <t>1-й этаж ОСЗ. Вход отдельный, естественное освещение, ВиК отсутствуют. Отопление имеется. Требуется ремонт, установка эл. счетчика за счет средстварендатора без компенации затрат. Освобождено 18.10.2021.</t>
  </si>
  <si>
    <t>1-й этаж (467  кв.м), подвал (73,1 кв.м) жилого дома. Имеются естественное освещение, отопление, водоснабжение и канализация.Требуется ремонт,установка эл. счетчика, СПС, Все работы за счет средств арендатора без компенсации затрат. Освобождено 31.08.2022</t>
  </si>
  <si>
    <t>1-й этаж жилого дома. Вход с жильцами. Отопление, ВиК имеется. Естественое освещение частичное. Требуется ремонт, установка УПА, эл. счетчика засчет средств арендатора без компенсации затрат.</t>
  </si>
  <si>
    <t>1-й этаж жилого дома. Вход через подъекд с жильцами. Естественное освещение, отопление, водоснабжение, канализация имеются. Требуется ремонт,установка электросчетчика, пожарной автоматики за счет средств арендатора без компенсации затрат. Освобождено 24.11.2025</t>
  </si>
  <si>
    <t>1-й этаж жилого дома. Вход через подъезд с жильцами.Отопление, естественное освещение, водоснабжение имеется. Требуется ремон, установка эл.счетчика,системы УПА , оборудование отдельного входа за счет средств арендатора без компенсации затрат.</t>
  </si>
  <si>
    <t>1-й этаж жилого дома. Вход, водоснабжение, канализация с другими арендаторами.Отопление, энергоснабжение, естественное освещение имеется. Состоит из 2смежных кабинетов, имеется отдельный санузел. Требуется ремонт, установка эл.счетчика, пожарной автоматики за сче средств арендатора без компенсации затрат. Освобождено 17.10.2025</t>
  </si>
  <si>
    <t xml:space="preserve">гараж в кирпичном гаражном блоке.  Отсутствуют: электроснабжение, водоснабжение, канализация, отопление, естественное освещение,смотровая яма. Требуется ремонт -за счет средств арендатора без компенсации затрат.  Освобождено 13.12.2024 </t>
  </si>
  <si>
    <t>г. Минск, ул. Матусевича,                      д. 59А, пом. 8                               500/D-708022846</t>
  </si>
  <si>
    <t>пер. Багратиона 2-ой, 20   пом. 1Н             500/D-70779725</t>
  </si>
  <si>
    <t xml:space="preserve">Изолированное помещение на 1 этаже в 9-ти этажном жилом доме. Вход через подъезд жилого дома.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t>
  </si>
  <si>
    <t>пер. Козлова, 3А         500/С-18170</t>
  </si>
  <si>
    <t xml:space="preserve">Любые цели, возможные на данном объекте аренды </t>
  </si>
  <si>
    <t>Право аренды на аукцион - апрель 2026                   Свободно с 02.03.2026</t>
  </si>
  <si>
    <t xml:space="preserve">Часть капитального строения (1 комната). 1 этаж в 3-х этажном здании специалиализированном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проведение косметического ремонта, выполнение электро-физических измерений. Все работы за счет средств арендатора без последующей компенсацции. </t>
  </si>
  <si>
    <t xml:space="preserve">Право аренды на аукцион  26.03.2026                                Не используется с 24.01.2026. </t>
  </si>
  <si>
    <t xml:space="preserve">Часть изолированного помещения (две комнаты 37,4 м.кв. и 33,5 м.кв.) на 1 этаже в 4-х этажном жилом доме. Вход совместно с другими арендаторами. Имеется  отопление, канализация, водоснабжение, электроснабжение. Санузел совместно с другими арендаторами. Ежемесячно вносится плата в счет будущего возмещения затрат арендодателя на капитальный ремонт. Требуется проведение косметического ремонта, выполнение электро-физических измерений.  Все работы за счет средств арендатора без последующей компенсации. </t>
  </si>
  <si>
    <t>Часть капитального строения (2 комнаты с окнами). 2 этаж в 3-х этажном здании специалиализированном для бытового обслуживания населения. Вход совместно с другими арендаторами. Имеется электроснабжение, отопление. Санузел совместно с другими арендаторами. Требуется проведение косметического ремонта, установка прибора учета электроэнергии, выполнение электро-физических измерений. Все работы за счет средств арендатора без последующей компенсацции. Свободно с 02.03.2026</t>
  </si>
  <si>
    <t>2;   3  (при примене нии понижаю щего коэффи  циента)</t>
  </si>
  <si>
    <t>Размещение детского развлекательного автомата (фотокабина)</t>
  </si>
  <si>
    <t>Часть капитального строения. Здание административно - хозяйственное. Помещение расположено на 2-м этаже отдельно стоящего здания. Здание является объектом историко-культурной ценности. Имеются: естественное освещение, отопление, электроснабжение, холодное водоснабжение. Требуется ремонт. Все работы за счет средств арендатора без последующей компенсации затрат. Не используется с 02.03.26</t>
  </si>
  <si>
    <t>пр-т Независимости, 55 -пом.4Н  500/D-70778477</t>
  </si>
  <si>
    <t>156,80</t>
  </si>
  <si>
    <t>1,00 3,0 - при применении понижающих коэффициентов</t>
  </si>
  <si>
    <t>Административные цели, торговый объект (продовольственная и/или непродовольственная группа), иные цели, возможные на данном объекте аренды в жилом доме</t>
  </si>
  <si>
    <t>Изолированное помещение. Помещения на 1-м этаже (52 кв.  м) и в подвале (104,8 кв. м) жилого дома.  Отдельный вход. Имеются: естественное освещение, санузел, холодное/горячее водоснабжение, электроснабжение, отопление. Требуется ремонт. Ежемесячно вносится плата в счет будущего возмещения затрат арендодателя на капитальный ремонт. Все работы за счет средств арендатора без последующей компенсации затрат. Не используется с 10.03.26</t>
  </si>
  <si>
    <t>Любые цели, возможные на данном объекте аренды в жилом доме</t>
  </si>
  <si>
    <t xml:space="preserve">Оказание услуг, иные цели, возможные на данном объекте аренды </t>
  </si>
  <si>
    <t>Помещение бытового обслуживания. Площадь (1 кв. м) в вестибюле 2 этажа отдельно стоящего здания (согласно схеме). Вход совместно с другими арендаторами. В здании имеются: отопление, водоснабжение, электроснабжение. Не используется с 05.03.26</t>
  </si>
  <si>
    <t>Торговый объект продовольственной и  (или) непродовольственной группы товаров (кроме товаров ритуального назначения)</t>
  </si>
  <si>
    <t>УП "Жилздрав" УНП 100640035 тел. 3188321</t>
  </si>
  <si>
    <t>г. Минск, ул.Казинца,100 Инв.№ 500/С-26754</t>
  </si>
  <si>
    <t>Учреждение здравоохранения "10-я городская   клиническая больница ", УНП 100422260 ,                 тел.251 9911</t>
  </si>
  <si>
    <t>Учреждение здравоохранения «Городская клиническая больница скорой медицинской помощи» УНП 100061734                 тел. 2878678</t>
  </si>
  <si>
    <t>г. Минск, ул. Кижеватова, 58/3 500/С-27674</t>
  </si>
  <si>
    <t>Размещение работников по комплесномуотехническому обслуживанию лифтов и средств диспетчерского контроля за их работой</t>
  </si>
  <si>
    <t>Без проведения аукциона (абз. 25 п. 7  Инструкции от 11.09.2023 №525)</t>
  </si>
  <si>
    <t>Помещение для размещения обслуживающей организации, с которой заключен договор для выполнения комплекса работ по: периодическим осмотрам лифтов; техническому обслуживанию лифтов и средств диспетчерского контроля за их работой; диспетчерскому обслуживанию.</t>
  </si>
  <si>
    <t>г. Минск, ул. Кижеватова, 58/4      500/D-70790300</t>
  </si>
  <si>
    <t>Для оказания услуг по уборке внутренних помещений</t>
  </si>
  <si>
    <t>Помещение для размещения обслуживающей организации, с которой заключен договор на выполнение работ по уборке внутренних помещений</t>
  </si>
  <si>
    <t>Размещение работников по  комплексному техническому обслуживанию исправных и работоспособных, принятых в эксплуатацию оборудования и систем</t>
  </si>
  <si>
    <t>Помещение для размещения обслуживающей организации, с которой заключен договор  для выполнения работ по комплексному техническому обслуживанию исправных и работоспособных, принятых в эксплуатацию оборудования и систем</t>
  </si>
  <si>
    <t>г. Минск, ул. Кижеватова, 58/4      500/C-27676</t>
  </si>
  <si>
    <t>Санитарно-бытовое помещение</t>
  </si>
  <si>
    <t>Помещение для размещения обслуживающей организации, с которой заключен договор оказания услуг по предоставлению специальных легковых автомобилей</t>
  </si>
  <si>
    <t>г. Минск, ул. Кижеватова, 58/7      500/C-27510</t>
  </si>
  <si>
    <t xml:space="preserve">Размещение работников по техническому обслуживанию и ремонту систем подачи медицинских газов и вакуумных систем </t>
  </si>
  <si>
    <t xml:space="preserve">Помещение для размещения обслуживающей организации, с которой заключен договор для выполнения работ по техническому обслуживанию и ремонту систем подачи медицинских газов и вакуумных систем </t>
  </si>
  <si>
    <t>Размещение работников по техническому обслуживанию внутренних инженерных сетей и оборудования</t>
  </si>
  <si>
    <t>Помещение для размещения обслуживающей организации, с которой заключен договор для   выполнения работ по техническому обслуживанию, эксплуатируемых Заказчиком внутренних инженерных сетей и оборудования, установленного на его площадях (системы электроснабжения, отопления, водоснабжения и водоотведения, вентиляции, кондиционирования.</t>
  </si>
  <si>
    <t>Помещения на первом этаже. Вход через центральный вход кинотеатра. Имеется: отопление,  энергоснабжение, водоснабжение.    Санузел совместно с кинотеатром.  Не используется с 28.01.2025 .  Условия:                                                                                     -установка и оформление приборов учета электроэнергии и водоснабжения, установка пожарной автоматики по требованию МЧС за счет средств Арендатора без последующей компенсации Арендодателем;                                                       -режим работы до 00:00 часов;                                                                                                                           -заключение дополнительного договора аренды на следующее имущество:                                                              -барная стойка  с 8 шкафчиками;                                                -сцена;                                                                       -подиум для диджея.</t>
  </si>
  <si>
    <t>Под административные цели, бытовые услуги, производственные цели  и другие цели, возможные на данном объекте аренды (кроме услуг химчистки, пунктов проката).</t>
  </si>
  <si>
    <t xml:space="preserve">г.Минск,                                 пр-т Независимости, 161, инвентарный номер           500/С-1112                  </t>
  </si>
  <si>
    <t>0,25 БАВ за 1 кв. м.</t>
  </si>
  <si>
    <t>Размещение нестационарного торгового объекта по продаже транспортных средств, размещение транспортных средств, предлагаемых к продаже.</t>
  </si>
  <si>
    <t xml:space="preserve">Часть автомобильной стоянки №3 (согласно схеме)
На автостоянке имеются: ограждение, электроснабжение, наружное освещение </t>
  </si>
  <si>
    <t xml:space="preserve">г.Минск,                                 ул. Ангарская, 190, инвентарный номер           500/С-60450                 </t>
  </si>
  <si>
    <t>0,18 БАВ за 1 кв. м.</t>
  </si>
  <si>
    <t xml:space="preserve">Часть автомобильной стоянки №57 (согласно схеме)
На автостоянке имеются: ограждение, электроснабжение, наружное освещение </t>
  </si>
  <si>
    <t xml:space="preserve"> НА СОГЛАСОВАНИИ</t>
  </si>
  <si>
    <t>торговый аппарат продовольственной группы товаров (вейдинговый аппарат по продаже горячих напитков (кроме кофейни самообслуживания)</t>
  </si>
  <si>
    <t>2БАВ</t>
  </si>
  <si>
    <t>торговый аппарат непродовольственной группы товаров (настенный вендинговый аппарат по продаже бахил)</t>
  </si>
  <si>
    <t>торговый аппарат непродовольственной группы товаров (настенный вендинговый аппарат по продаже  бахил)</t>
  </si>
  <si>
    <t>Любые цели возможные на данном объекте аренды</t>
  </si>
  <si>
    <t>Нежилое  помещение расположено на 1-ом этаже здания общежития №2. Изолировано, с отдельным входом. Имеется: центральное отопление, естественное освещения, электроснабжение, водоснабжение и канализация. Телефонная связь отсутствует. Ремонт помещения, поверка приборов учета эл/энергии и воды за счет средств арендаторов, без возмещения затрат Арендодателем. Свободно с 06.02.2026</t>
  </si>
  <si>
    <t>г. Минск, ул. Клумова, 5А  инв. 500/С-43068</t>
  </si>
  <si>
    <t xml:space="preserve"> МАРТ 2026 </t>
  </si>
  <si>
    <r>
      <t>Часть капитального строения.</t>
    </r>
    <r>
      <rPr>
        <sz val="8"/>
        <color rgb="FFFF0000"/>
        <rFont val="Times New Roman"/>
        <family val="1"/>
        <charset val="204"/>
      </rPr>
      <t xml:space="preserve"> </t>
    </r>
    <r>
      <rPr>
        <sz val="8"/>
        <color theme="1"/>
        <rFont val="Times New Roman"/>
        <family val="1"/>
        <charset val="204"/>
      </rPr>
      <t>1-ый этаж</t>
    </r>
    <r>
      <rPr>
        <sz val="8"/>
        <color rgb="FFFF0000"/>
        <rFont val="Times New Roman"/>
        <family val="1"/>
        <charset val="204"/>
      </rPr>
      <t xml:space="preserve">. </t>
    </r>
    <r>
      <rPr>
        <sz val="8"/>
        <rFont val="Times New Roman"/>
        <family val="1"/>
        <charset val="204"/>
      </rPr>
      <t xml:space="preserve">Имеется естественное освещение,электроснабжение, санузел, водоснабжение,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r>
  </si>
  <si>
    <t xml:space="preserve">Часть изолированного помещения. 1-ий этаж. Имеется естественное освещение, 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</si>
  <si>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Часть изолированного помещения. 3-ий этаж. Имеется естественное освещение, 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</si>
  <si>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Административные цели (офис), торговый объект (непродовольственная группа товаров), услуги населению (кроме ритуальных) и иные цели, возможные на данном объекте аренды в жилом доме.</t>
  </si>
  <si>
    <t>Административные цели (офис), услуги населению (кроме ритуальных), торговый объект (непродовольственная группа товаров), пункт выдачи заказов интернет-магазина, бытовые услуги населению и иные цели, возможные на данном объекте аренды.</t>
  </si>
  <si>
    <t>Административные цели (офис), склад, услуги населению (кроме ритуальных), торговый объект (непродовольственная группа товаров), пункт выдачи заказов, бытовые услуги населению и иные виды деятельности, возможные на данном объекте жилом доме</t>
  </si>
  <si>
    <t xml:space="preserve">Административные цели (офис), склад, услуги населению (кроме ритуальных), торговый объект (непродовольственная группа товаров), пункт выдачи заказов, бытовые услуги населению и иные виды деятельности, возможные на данном объекте. </t>
  </si>
  <si>
    <t>Административные цели (офис), торговый объект (непродовольственная группа товаров), склад,  услуги населению и иные цели, возможные на данном объекте.</t>
  </si>
  <si>
    <t>Административные цели (офис), склад, тренажерный зал, бар-бильярд, проведение квестов и иные цели, возможные  на данном объекте в жилом доме</t>
  </si>
  <si>
    <t>Административные цели (офис), торговый объект (непродовольственная группа товаров), склад,  услуги населению и иные цели, возможные на данном объекте аренды.</t>
  </si>
  <si>
    <t xml:space="preserve">ул. Плеханова, 68, корп. 4-1Н
500/D-7127454
</t>
  </si>
  <si>
    <t>г.Минск, пр. Дзержинского, 10 инв.№500/C-27473</t>
  </si>
  <si>
    <t>г.Минск, пер. Дубравинский, д.7, пом. 1Н,  инв.             № 500/D-70773864</t>
  </si>
  <si>
    <t>г.Минск, пер. Дубравинский, д.7, пом.2Н,  инв. № 500/D-70773865</t>
  </si>
  <si>
    <t>г.Минск, ул. Сергея Есенина, 35/3-4,               инв. № 500/D-708177718</t>
  </si>
  <si>
    <t xml:space="preserve">Часть отдельностоящего капитального строения,  2 этаж. Имеется естественное освещение, отопление, холодное водоснабжение и канализация.  Вход совместно с другими арендаторами. Требуется ремонт, установка сантехоборудования, оформление арендатора в РУП "Минскэнерго", установка системы пожарной сигнализации за счет средств арендатора без компенсации затрат. </t>
  </si>
  <si>
    <t>ул. Казинца, д.121, пом.6Н, 
500/D-7116499</t>
  </si>
  <si>
    <t>ул. Карбышева, 48 500/C-25395</t>
  </si>
  <si>
    <t>ул. Сергея Есенина, 121    500/С-49357</t>
  </si>
  <si>
    <t>Изолированное нежилое помещение, расположенное на 1-м этаже жилого дома. Общий вход с жилым подъездом. Имеется естественное освещение, отопление, холодное водоснабжение, санузел. Условия: установка приборов учета воды с дистанционным съемом; организация коммерческого учета;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03.03.2026.</t>
  </si>
  <si>
    <t>178.78</t>
  </si>
  <si>
    <t>1-й этаж   - 1,4; подвал - 0,5 
(3,0 -  при применении понижающих коэффициентов)</t>
  </si>
  <si>
    <t>0,5*2,2*1*2,2 (263,46 руб.)</t>
  </si>
  <si>
    <t>0,5*2,2*1*2,2 (508.74 руб.)</t>
  </si>
  <si>
    <r>
      <t>часть капитального строения  (часть стены площадью 1 кв.м.)  в холле 1- го этажа, расположенного в холле на первом этаже. Имеется естественное освещение, электроосвещение, центральное отопление.Арендатор возмещае расходы по содержанию, эксплуатации,текущему и капитальному ремонту, затраты на санитарное содержание, коммунальные и другие расходы. С</t>
    </r>
    <r>
      <rPr>
        <b/>
        <sz val="8"/>
        <rFont val="Times New Roman"/>
        <family val="1"/>
        <charset val="204"/>
      </rPr>
      <t>рок аренды 3 года.</t>
    </r>
  </si>
  <si>
    <r>
      <t xml:space="preserve">часть капитального строения  (часть стены площадью 1 кв.м.)  в холле 1- го этажа, расположенного в холле на первом этаже. Имеется естественное освещение, электроосвещение, центральное отопление.Арендатор возмещае расходы по содержанию, эксплуатации,текущему и капитальному ремонту, затраты на санитарное содержание, коммунальные и другие расходы. </t>
    </r>
    <r>
      <rPr>
        <b/>
        <sz val="8"/>
        <rFont val="Times New Roman"/>
        <family val="1"/>
        <charset val="204"/>
      </rPr>
      <t>Срок аренды 3 года.</t>
    </r>
  </si>
  <si>
    <r>
      <t xml:space="preserve">часть капитального строения,  расположенного в холле на 1-м этаже (согласно схеме). Имеется естественное освещение, электроосвещение, центральное отопление.Арендатор возмещае расходы по содержанию, эксплуатации,текущему и капитальному ремонту, затраты на санитарное содержание, коммунальные и другие расходы. </t>
    </r>
    <r>
      <rPr>
        <b/>
        <sz val="8"/>
        <rFont val="Times New Roman"/>
        <family val="1"/>
        <charset val="204"/>
      </rPr>
      <t>Срок аренды 3 года.</t>
    </r>
  </si>
  <si>
    <t>Административные цели (офис), торговый объект (непродовольственная группа товаров), склад, творческая мастерская, услуги населению (кроме ритуальных), торговля по образцам, иные виды деятельности возможные в жилом доме</t>
  </si>
  <si>
    <t>Часть изолированное нежилое помещение. 1-ый этаж.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t>
  </si>
  <si>
    <t>Административные помещения на втором этаже настоящего административного здания, состоящее из: Комнаты отдыха №8-3 (33,1м), коридора №8-4(11,2м), кабинета №8-5 (12,4м), кабинета №8-6 (12,3м), склада № 8-7(12,4м), склада № 8-8 (16,6м), актового зала №8-9 (33,4м), кабинета № 8-10(16,0м). Имеется естественное освещение. Электроснабжение, отопление и вход совместно с другими арендаторами. Требуется косметический ремонт. Все работы за счет средств арендатора без последующей компенсации затрат.</t>
  </si>
  <si>
    <t>ул. ул. Сергея Есенина, 35/3-8, № 500/D-708177722</t>
  </si>
  <si>
    <t>Аукцион признан несостоявшимся 19.05.2023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</si>
</sst>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 ##0.00"/>
    <numFmt numFmtId="167" formatCode="_-* #\ ##0.00\ _₽_-;\-* #\ ##0.00\ _₽_-;_-* &quot;-&quot;??\ _₽_-;_-@_-"/>
  </numFmts>
  <fonts count="41" x14ac:knownFonts="1">
    <font>
      <sz val="8"/>
      <name val="Arial"/>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8"/>
      <name val="Times New Roman"/>
      <family val="1"/>
      <charset val="204"/>
    </font>
    <font>
      <b/>
      <sz val="12"/>
      <name val="Times New Roman"/>
      <family val="1"/>
      <charset val="204"/>
    </font>
    <font>
      <b/>
      <sz val="8"/>
      <name val="Times New Roman"/>
      <family val="1"/>
      <charset val="204"/>
    </font>
    <font>
      <b/>
      <i/>
      <sz val="8"/>
      <name val="Times New Roman"/>
      <family val="1"/>
      <charset val="204"/>
    </font>
    <font>
      <sz val="8"/>
      <name val="Arial"/>
      <family val="2"/>
      <charset val="204"/>
    </font>
    <font>
      <sz val="8"/>
      <color indexed="8"/>
      <name val="Times New Roman"/>
      <family val="1"/>
      <charset val="204"/>
    </font>
    <font>
      <sz val="8"/>
      <color indexed="10"/>
      <name val="Times New Roman"/>
      <family val="1"/>
      <charset val="204"/>
    </font>
    <font>
      <b/>
      <sz val="8"/>
      <color indexed="8"/>
      <name val="Times New Roman"/>
      <family val="1"/>
      <charset val="204"/>
    </font>
    <font>
      <sz val="10"/>
      <name val="Arial Cyr"/>
      <charset val="204"/>
    </font>
    <font>
      <b/>
      <sz val="8"/>
      <name val="Arial"/>
      <family val="2"/>
      <charset val="204"/>
    </font>
    <font>
      <sz val="10"/>
      <name val="Arial"/>
      <family val="2"/>
      <charset val="204"/>
    </font>
    <font>
      <sz val="8"/>
      <color theme="1"/>
      <name val="Times New Roman"/>
      <family val="1"/>
      <charset val="204"/>
    </font>
    <font>
      <b/>
      <sz val="8"/>
      <color theme="1"/>
      <name val="Times New Roman"/>
      <family val="1"/>
      <charset val="204"/>
    </font>
    <font>
      <sz val="9"/>
      <name val="Times New Roman"/>
      <family val="1"/>
      <charset val="204"/>
    </font>
    <font>
      <sz val="8"/>
      <color rgb="FFFF0000"/>
      <name val="Times New Roman"/>
      <family val="1"/>
      <charset val="204"/>
    </font>
    <font>
      <sz val="8"/>
      <color rgb="FF212529"/>
      <name val="Times New Roman"/>
      <family val="1"/>
      <charset val="204"/>
    </font>
    <font>
      <b/>
      <sz val="15"/>
      <name val="Times New Roman"/>
      <family val="1"/>
      <charset val="204"/>
    </font>
    <font>
      <u/>
      <sz val="8"/>
      <name val="Times New Roman"/>
      <family val="1"/>
      <charset val="204"/>
    </font>
    <font>
      <sz val="11"/>
      <color rgb="FF9C0006"/>
      <name val="Calibri"/>
      <family val="2"/>
      <charset val="204"/>
      <scheme val="minor"/>
    </font>
    <font>
      <b/>
      <i/>
      <sz val="8"/>
      <color theme="1"/>
      <name val="Times New Roman"/>
      <family val="1"/>
      <charset val="204"/>
    </font>
    <font>
      <b/>
      <i/>
      <sz val="8"/>
      <color rgb="FF000000"/>
      <name val="Times New Roman"/>
      <family val="1"/>
      <charset val="204"/>
    </font>
    <font>
      <sz val="8"/>
      <color indexed="17"/>
      <name val="Times New Roman"/>
      <family val="1"/>
      <charset val="204"/>
    </font>
    <font>
      <sz val="10"/>
      <color rgb="FF000000"/>
      <name val="Calibri"/>
      <family val="2"/>
      <charset val="204"/>
      <scheme val="minor"/>
    </font>
    <font>
      <b/>
      <i/>
      <sz val="12"/>
      <name val="Times New Roman"/>
      <family val="1"/>
      <charset val="204"/>
    </font>
    <font>
      <sz val="8"/>
      <color theme="1"/>
      <name val="Times New Roman"/>
      <family val="1"/>
    </font>
    <font>
      <sz val="8"/>
      <name val="Times New Roman"/>
      <family val="1"/>
    </font>
    <font>
      <b/>
      <sz val="8"/>
      <color indexed="81"/>
      <name val="Tahoma"/>
      <family val="2"/>
      <charset val="204"/>
    </font>
    <font>
      <sz val="8"/>
      <color indexed="81"/>
      <name val="Tahoma"/>
      <family val="2"/>
      <charset val="204"/>
    </font>
    <font>
      <sz val="8"/>
      <color indexed="12"/>
      <name val="Times New Roman"/>
      <family val="1"/>
      <charset val="204"/>
    </font>
    <font>
      <b/>
      <i/>
      <sz val="8"/>
      <color indexed="8"/>
      <name val="Times New Roman"/>
      <family val="1"/>
      <charset val="204"/>
    </font>
    <font>
      <b/>
      <u/>
      <sz val="8"/>
      <color theme="1"/>
      <name val="Times New Roman"/>
      <family val="1"/>
      <charset val="204"/>
    </font>
    <font>
      <b/>
      <i/>
      <sz val="7.5"/>
      <name val="Times New Roman"/>
      <family val="1"/>
      <charset val="204"/>
    </font>
    <font>
      <sz val="7.5"/>
      <name val="Times New Roman"/>
      <family val="1"/>
      <charset val="204"/>
    </font>
    <font>
      <b/>
      <sz val="7.5"/>
      <name val="Times New Roman"/>
      <family val="1"/>
      <charset val="204"/>
    </font>
    <font>
      <u/>
      <sz val="7.5"/>
      <name val="Times New Roman"/>
      <family val="1"/>
      <charset val="204"/>
    </font>
    <font>
      <b/>
      <i/>
      <sz val="8"/>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indexed="3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bottom/>
      <diagonal/>
    </border>
  </borders>
  <cellStyleXfs count="16">
    <xf numFmtId="0" fontId="0" fillId="0" borderId="0">
      <alignment horizontal="left"/>
    </xf>
    <xf numFmtId="0" fontId="15" fillId="0" borderId="0"/>
    <xf numFmtId="0" fontId="4" fillId="0" borderId="0"/>
    <xf numFmtId="0" fontId="13" fillId="0" borderId="0"/>
    <xf numFmtId="0" fontId="3" fillId="0" borderId="0"/>
    <xf numFmtId="0" fontId="13" fillId="0" borderId="0"/>
    <xf numFmtId="0" fontId="2" fillId="0" borderId="0"/>
    <xf numFmtId="0" fontId="9" fillId="0" borderId="0">
      <alignment horizontal="left"/>
    </xf>
    <xf numFmtId="0" fontId="13" fillId="0" borderId="0"/>
    <xf numFmtId="0" fontId="15" fillId="0" borderId="0">
      <alignment horizontal="left"/>
    </xf>
    <xf numFmtId="0" fontId="1" fillId="0" borderId="0"/>
    <xf numFmtId="0" fontId="1" fillId="0" borderId="0"/>
    <xf numFmtId="0" fontId="1" fillId="0" borderId="0"/>
    <xf numFmtId="0" fontId="23" fillId="6" borderId="0" applyNumberFormat="0" applyBorder="0" applyAlignment="0" applyProtection="0"/>
    <xf numFmtId="0" fontId="15" fillId="0" borderId="0"/>
    <xf numFmtId="0" fontId="27" fillId="0" borderId="0"/>
  </cellStyleXfs>
  <cellXfs count="389">
    <xf numFmtId="0" fontId="0" fillId="0" borderId="0" xfId="0" applyAlignment="1"/>
    <xf numFmtId="0" fontId="5" fillId="0" borderId="0" xfId="0" applyFont="1" applyAlignment="1"/>
    <xf numFmtId="0" fontId="7" fillId="0" borderId="1" xfId="0" applyFont="1" applyBorder="1" applyAlignment="1">
      <alignment horizontal="center" vertical="top" wrapText="1"/>
    </xf>
    <xf numFmtId="0" fontId="5" fillId="0" borderId="1" xfId="0" applyFont="1" applyBorder="1" applyAlignment="1">
      <alignment vertical="top" wrapText="1"/>
    </xf>
    <xf numFmtId="0" fontId="5" fillId="3" borderId="1" xfId="0" applyFont="1" applyFill="1" applyBorder="1" applyAlignment="1">
      <alignment vertical="top" wrapText="1"/>
    </xf>
    <xf numFmtId="0" fontId="5" fillId="3" borderId="1" xfId="0" applyFont="1" applyFill="1" applyBorder="1" applyAlignment="1">
      <alignment horizontal="justify" vertical="top" wrapText="1"/>
    </xf>
    <xf numFmtId="0" fontId="0" fillId="0" borderId="1" xfId="0" applyBorder="1" applyAlignment="1"/>
    <xf numFmtId="0" fontId="5" fillId="2" borderId="1" xfId="0" applyFont="1" applyFill="1" applyBorder="1" applyAlignment="1">
      <alignment horizontal="justify" vertical="top" wrapText="1"/>
    </xf>
    <xf numFmtId="0" fontId="5" fillId="0" borderId="1" xfId="0" applyFont="1" applyBorder="1" applyAlignment="1"/>
    <xf numFmtId="0" fontId="5" fillId="0" borderId="1" xfId="0" applyFont="1" applyBorder="1" applyAlignment="1">
      <alignment horizontal="center" vertical="top"/>
    </xf>
    <xf numFmtId="2" fontId="5" fillId="0" borderId="1" xfId="0" applyNumberFormat="1" applyFont="1" applyBorder="1" applyAlignment="1">
      <alignment horizontal="center" vertical="top" wrapText="1"/>
    </xf>
    <xf numFmtId="0" fontId="5" fillId="0" borderId="6" xfId="0" applyFont="1" applyBorder="1" applyAlignment="1"/>
    <xf numFmtId="0" fontId="5" fillId="5" borderId="1" xfId="0" applyFont="1" applyFill="1" applyBorder="1" applyAlignment="1">
      <alignment horizontal="center" vertical="top"/>
    </xf>
    <xf numFmtId="164" fontId="5" fillId="5" borderId="1" xfId="0" applyNumberFormat="1" applyFont="1" applyFill="1" applyBorder="1" applyAlignment="1">
      <alignment horizontal="center" vertical="top" wrapText="1"/>
    </xf>
    <xf numFmtId="2" fontId="5" fillId="5" borderId="1" xfId="0" applyNumberFormat="1" applyFont="1" applyFill="1" applyBorder="1" applyAlignment="1">
      <alignment horizontal="center" vertical="top"/>
    </xf>
    <xf numFmtId="2" fontId="5" fillId="5" borderId="1" xfId="0" applyNumberFormat="1" applyFont="1" applyFill="1" applyBorder="1" applyAlignment="1">
      <alignment horizontal="center" vertical="top" wrapText="1"/>
    </xf>
    <xf numFmtId="0" fontId="16" fillId="4" borderId="1" xfId="0" applyFont="1" applyFill="1" applyBorder="1" applyAlignment="1">
      <alignment horizontal="left" vertical="top" wrapText="1"/>
    </xf>
    <xf numFmtId="2" fontId="5" fillId="4" borderId="1" xfId="0" applyNumberFormat="1" applyFont="1" applyFill="1" applyBorder="1" applyAlignment="1">
      <alignment horizontal="center" vertical="top"/>
    </xf>
    <xf numFmtId="0" fontId="16" fillId="0" borderId="1" xfId="0" applyFont="1" applyBorder="1" applyAlignment="1">
      <alignment vertical="top" wrapText="1"/>
    </xf>
    <xf numFmtId="0" fontId="16" fillId="4" borderId="1" xfId="0" applyFont="1" applyFill="1" applyBorder="1" applyAlignment="1">
      <alignment vertical="top" wrapText="1"/>
    </xf>
    <xf numFmtId="164" fontId="5" fillId="4" borderId="1" xfId="0" applyNumberFormat="1" applyFont="1" applyFill="1" applyBorder="1" applyAlignment="1">
      <alignment horizontal="center" vertical="top" wrapText="1"/>
    </xf>
    <xf numFmtId="0" fontId="16" fillId="5" borderId="1" xfId="0" applyFont="1" applyFill="1" applyBorder="1" applyAlignment="1">
      <alignment vertical="top" wrapText="1"/>
    </xf>
    <xf numFmtId="0" fontId="5" fillId="4" borderId="0" xfId="0" applyFont="1" applyFill="1" applyAlignment="1"/>
    <xf numFmtId="0" fontId="5" fillId="5" borderId="1" xfId="0" applyFont="1" applyFill="1" applyBorder="1" applyAlignment="1">
      <alignment horizontal="left" vertical="top" wrapText="1"/>
    </xf>
    <xf numFmtId="0" fontId="5" fillId="0" borderId="0" xfId="0" applyFont="1" applyAlignment="1">
      <alignment horizontal="center"/>
    </xf>
    <xf numFmtId="0" fontId="0" fillId="0" borderId="0" xfId="0" applyAlignment="1">
      <alignment horizontal="center"/>
    </xf>
    <xf numFmtId="0" fontId="7" fillId="0" borderId="5" xfId="0" applyFont="1" applyBorder="1" applyAlignment="1">
      <alignment horizontal="center" vertical="top" wrapText="1"/>
    </xf>
    <xf numFmtId="164" fontId="5" fillId="5" borderId="1" xfId="0" applyNumberFormat="1" applyFont="1" applyFill="1" applyBorder="1" applyAlignment="1">
      <alignment horizontal="center" vertical="top"/>
    </xf>
    <xf numFmtId="0" fontId="16" fillId="5" borderId="1" xfId="0" applyFont="1" applyFill="1" applyBorder="1" applyAlignment="1">
      <alignment horizontal="left" vertical="top" wrapText="1"/>
    </xf>
    <xf numFmtId="0" fontId="10" fillId="4" borderId="1" xfId="0" applyFont="1" applyFill="1" applyBorder="1" applyAlignment="1">
      <alignment horizontal="center" vertical="top" wrapText="1"/>
    </xf>
    <xf numFmtId="0" fontId="16" fillId="0" borderId="1" xfId="0" applyFont="1" applyBorder="1" applyAlignment="1">
      <alignment horizontal="left" vertical="top" wrapText="1"/>
    </xf>
    <xf numFmtId="0" fontId="10" fillId="4" borderId="1" xfId="0" applyFont="1" applyFill="1" applyBorder="1" applyAlignment="1">
      <alignment horizontal="justify" vertical="top" wrapText="1"/>
    </xf>
    <xf numFmtId="0" fontId="16" fillId="4" borderId="1" xfId="0" applyFont="1" applyFill="1" applyBorder="1" applyAlignment="1">
      <alignment horizontal="justify" vertical="top" wrapText="1"/>
    </xf>
    <xf numFmtId="164" fontId="5" fillId="0" borderId="1" xfId="0" applyNumberFormat="1" applyFont="1" applyBorder="1" applyAlignment="1">
      <alignment horizontal="center" vertical="top" wrapText="1"/>
    </xf>
    <xf numFmtId="0" fontId="16" fillId="5" borderId="1" xfId="0" applyFont="1" applyFill="1" applyBorder="1" applyAlignment="1">
      <alignment horizontal="justify" vertical="top" wrapText="1"/>
    </xf>
    <xf numFmtId="0" fontId="5" fillId="4" borderId="1" xfId="7" applyFont="1" applyFill="1" applyBorder="1" applyAlignment="1">
      <alignment vertical="top" wrapText="1"/>
    </xf>
    <xf numFmtId="2" fontId="5" fillId="4" borderId="1" xfId="7" applyNumberFormat="1" applyFont="1" applyFill="1" applyBorder="1" applyAlignment="1">
      <alignment horizontal="center" vertical="top" wrapText="1"/>
    </xf>
    <xf numFmtId="0" fontId="5" fillId="4" borderId="1" xfId="7" applyFont="1" applyFill="1" applyBorder="1" applyAlignment="1">
      <alignment horizontal="left" vertical="top" wrapText="1"/>
    </xf>
    <xf numFmtId="0" fontId="5" fillId="0" borderId="0" xfId="0" applyNumberFormat="1" applyFont="1" applyAlignment="1"/>
    <xf numFmtId="0" fontId="7" fillId="0" borderId="1" xfId="0" applyNumberFormat="1" applyFont="1" applyBorder="1" applyAlignment="1">
      <alignment horizontal="center" vertical="top" wrapText="1"/>
    </xf>
    <xf numFmtId="0" fontId="5" fillId="4" borderId="1" xfId="0" applyNumberFormat="1" applyFont="1" applyFill="1" applyBorder="1" applyAlignment="1">
      <alignment horizontal="center" vertical="top"/>
    </xf>
    <xf numFmtId="0" fontId="16" fillId="0" borderId="1" xfId="0" applyNumberFormat="1" applyFont="1" applyBorder="1" applyAlignment="1">
      <alignment horizontal="center" vertical="top"/>
    </xf>
    <xf numFmtId="0" fontId="0" fillId="0" borderId="0" xfId="0" applyNumberFormat="1" applyAlignment="1"/>
    <xf numFmtId="0" fontId="5" fillId="4" borderId="1" xfId="0" applyFont="1" applyFill="1" applyBorder="1" applyAlignment="1">
      <alignment horizontal="center" vertical="center"/>
    </xf>
    <xf numFmtId="164" fontId="5" fillId="0" borderId="1" xfId="0" applyNumberFormat="1" applyFont="1" applyBorder="1" applyAlignment="1">
      <alignment horizontal="center"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4"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0" fontId="20" fillId="4" borderId="1" xfId="0" applyFont="1" applyFill="1" applyBorder="1" applyAlignment="1">
      <alignment horizontal="left" vertical="top" wrapText="1"/>
    </xf>
    <xf numFmtId="0" fontId="14" fillId="0" borderId="0" xfId="0" applyFont="1" applyBorder="1" applyAlignment="1">
      <alignment horizontal="justify"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top" wrapText="1"/>
    </xf>
    <xf numFmtId="2" fontId="5" fillId="4"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xf>
    <xf numFmtId="0" fontId="8" fillId="5" borderId="1" xfId="0" applyFont="1" applyFill="1" applyBorder="1" applyAlignment="1">
      <alignment vertical="top" wrapText="1"/>
    </xf>
    <xf numFmtId="0" fontId="5" fillId="5" borderId="1" xfId="0" applyFont="1" applyFill="1" applyBorder="1" applyAlignment="1">
      <alignment horizontal="center" vertical="top" wrapText="1"/>
    </xf>
    <xf numFmtId="2" fontId="5" fillId="0" borderId="1" xfId="0" applyNumberFormat="1" applyFont="1" applyBorder="1" applyAlignment="1">
      <alignment horizontal="center" vertical="top"/>
    </xf>
    <xf numFmtId="0" fontId="5" fillId="0" borderId="1" xfId="0" applyFont="1" applyBorder="1" applyAlignment="1">
      <alignment horizontal="justify" vertical="top" wrapText="1"/>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2" xfId="0" applyNumberFormat="1" applyFont="1" applyBorder="1" applyAlignment="1">
      <alignment horizontal="center" vertical="center"/>
    </xf>
    <xf numFmtId="0" fontId="14" fillId="0" borderId="3" xfId="0" applyFont="1" applyBorder="1" applyAlignment="1">
      <alignment horizontal="justify" vertical="top" wrapText="1"/>
    </xf>
    <xf numFmtId="165" fontId="5" fillId="4" borderId="1" xfId="0" applyNumberFormat="1" applyFont="1" applyFill="1" applyBorder="1" applyAlignment="1">
      <alignment horizontal="center" vertical="top" wrapText="1"/>
    </xf>
    <xf numFmtId="0" fontId="5" fillId="5" borderId="1" xfId="0" applyFont="1" applyFill="1" applyBorder="1" applyAlignment="1">
      <alignment vertical="top" wrapText="1"/>
    </xf>
    <xf numFmtId="0" fontId="16" fillId="0" borderId="1" xfId="0" applyFont="1" applyBorder="1" applyAlignment="1">
      <alignment horizontal="justify" vertical="top" wrapText="1"/>
    </xf>
    <xf numFmtId="0" fontId="5" fillId="5" borderId="1" xfId="0" applyFont="1" applyFill="1" applyBorder="1" applyAlignment="1">
      <alignment horizontal="justify" vertical="top" wrapText="1"/>
    </xf>
    <xf numFmtId="0" fontId="5" fillId="4" borderId="1" xfId="0" applyFont="1" applyFill="1" applyBorder="1" applyAlignment="1">
      <alignment horizontal="center" vertical="center"/>
    </xf>
    <xf numFmtId="0" fontId="8" fillId="0" borderId="1" xfId="0" applyFont="1" applyBorder="1" applyAlignment="1">
      <alignment horizontal="left" vertical="top" wrapText="1"/>
    </xf>
    <xf numFmtId="0" fontId="8" fillId="5" borderId="1" xfId="0" applyFont="1" applyFill="1" applyBorder="1" applyAlignment="1">
      <alignment horizontal="left" vertical="top" wrapText="1"/>
    </xf>
    <xf numFmtId="164" fontId="16" fillId="4" borderId="1" xfId="0" applyNumberFormat="1" applyFont="1" applyFill="1" applyBorder="1" applyAlignment="1">
      <alignment horizontal="center" vertical="top" wrapText="1"/>
    </xf>
    <xf numFmtId="0" fontId="8" fillId="4" borderId="1" xfId="0" applyFont="1" applyFill="1" applyBorder="1" applyAlignment="1">
      <alignment horizontal="left" vertical="top" wrapText="1"/>
    </xf>
    <xf numFmtId="0" fontId="24" fillId="4" borderId="1" xfId="0" applyFont="1" applyFill="1" applyBorder="1" applyAlignment="1">
      <alignment horizontal="left" vertical="top" wrapText="1"/>
    </xf>
    <xf numFmtId="49" fontId="5" fillId="4" borderId="1" xfId="0" applyNumberFormat="1" applyFont="1" applyFill="1" applyBorder="1" applyAlignment="1">
      <alignment horizontal="center" vertical="top" wrapText="1"/>
    </xf>
    <xf numFmtId="0" fontId="16" fillId="0" borderId="1" xfId="0" applyFont="1" applyBorder="1" applyAlignment="1">
      <alignment horizontal="center" vertical="top" wrapText="1"/>
    </xf>
    <xf numFmtId="0" fontId="10" fillId="4" borderId="1" xfId="0" applyFont="1" applyFill="1" applyBorder="1" applyAlignment="1">
      <alignment horizontal="left" vertical="top" wrapText="1"/>
    </xf>
    <xf numFmtId="0" fontId="8" fillId="4" borderId="1" xfId="7" applyFont="1" applyFill="1" applyBorder="1" applyAlignment="1">
      <alignment horizontal="left" vertical="top" wrapText="1"/>
    </xf>
    <xf numFmtId="0" fontId="8" fillId="4" borderId="1" xfId="0" applyFont="1" applyFill="1" applyBorder="1" applyAlignment="1">
      <alignment vertical="top" wrapText="1"/>
    </xf>
    <xf numFmtId="0" fontId="8" fillId="0" borderId="1" xfId="0" applyFont="1" applyBorder="1" applyAlignment="1">
      <alignment vertical="top" wrapText="1"/>
    </xf>
    <xf numFmtId="0" fontId="24" fillId="5" borderId="1" xfId="0" applyFont="1" applyFill="1" applyBorder="1" applyAlignment="1">
      <alignment vertical="top" wrapText="1"/>
    </xf>
    <xf numFmtId="0" fontId="8" fillId="3" borderId="1" xfId="0" applyFont="1" applyFill="1" applyBorder="1" applyAlignment="1">
      <alignment vertical="top" wrapText="1"/>
    </xf>
    <xf numFmtId="164" fontId="5" fillId="4" borderId="1" xfId="0" applyNumberFormat="1" applyFont="1" applyFill="1" applyBorder="1" applyAlignment="1">
      <alignment horizontal="left" vertical="top" wrapText="1"/>
    </xf>
    <xf numFmtId="0" fontId="5" fillId="4" borderId="1" xfId="0" applyFont="1" applyFill="1" applyBorder="1" applyAlignment="1">
      <alignment horizontal="justify" vertical="top" wrapText="1"/>
    </xf>
    <xf numFmtId="0" fontId="24" fillId="4" borderId="1" xfId="0" applyFont="1" applyFill="1" applyBorder="1" applyAlignment="1">
      <alignment vertical="top" wrapText="1"/>
    </xf>
    <xf numFmtId="0" fontId="24" fillId="0" borderId="1" xfId="0" applyFont="1" applyBorder="1" applyAlignment="1">
      <alignment vertical="top" wrapText="1"/>
    </xf>
    <xf numFmtId="2" fontId="5" fillId="4" borderId="1" xfId="0" applyNumberFormat="1" applyFont="1" applyFill="1" applyBorder="1" applyAlignment="1">
      <alignment horizontal="left" vertical="top" wrapText="1"/>
    </xf>
    <xf numFmtId="2" fontId="5" fillId="4" borderId="1" xfId="0" applyNumberFormat="1" applyFont="1" applyFill="1" applyBorder="1" applyAlignment="1">
      <alignment vertical="top" wrapText="1"/>
    </xf>
    <xf numFmtId="164" fontId="16" fillId="4" borderId="1" xfId="0" applyNumberFormat="1" applyFont="1" applyFill="1" applyBorder="1" applyAlignment="1">
      <alignment horizontal="left" vertical="top" wrapText="1"/>
    </xf>
    <xf numFmtId="0" fontId="16" fillId="4" borderId="1" xfId="0" applyFont="1" applyFill="1" applyBorder="1" applyAlignment="1">
      <alignment horizontal="center" vertical="top" wrapText="1"/>
    </xf>
    <xf numFmtId="2" fontId="16" fillId="5" borderId="1" xfId="0" applyNumberFormat="1" applyFont="1" applyFill="1" applyBorder="1" applyAlignment="1">
      <alignment horizontal="center" vertical="top"/>
    </xf>
    <xf numFmtId="0" fontId="5" fillId="0" borderId="1" xfId="0" applyFont="1" applyBorder="1" applyAlignment="1">
      <alignment horizontal="left" vertical="center" wrapText="1"/>
    </xf>
    <xf numFmtId="2" fontId="5" fillId="4" borderId="1" xfId="0" applyNumberFormat="1" applyFont="1" applyFill="1" applyBorder="1" applyAlignment="1">
      <alignment horizontal="left" vertical="top"/>
    </xf>
    <xf numFmtId="0" fontId="14" fillId="0" borderId="1" xfId="0" applyFont="1" applyBorder="1" applyAlignment="1">
      <alignment horizontal="justify" vertical="top" wrapText="1"/>
    </xf>
    <xf numFmtId="0" fontId="18" fillId="0" borderId="1" xfId="0" applyFont="1" applyBorder="1" applyAlignment="1">
      <alignment horizontal="center" vertical="center" wrapText="1"/>
    </xf>
    <xf numFmtId="0" fontId="18" fillId="0" borderId="1" xfId="0" applyNumberFormat="1" applyFont="1" applyBorder="1" applyAlignment="1">
      <alignment horizontal="center" vertical="center" wrapText="1"/>
    </xf>
    <xf numFmtId="2" fontId="16" fillId="0" borderId="1" xfId="0" applyNumberFormat="1" applyFont="1" applyBorder="1" applyAlignment="1">
      <alignment horizontal="center" vertical="top"/>
    </xf>
    <xf numFmtId="0" fontId="5" fillId="0" borderId="1" xfId="0" applyFont="1" applyBorder="1" applyAlignment="1">
      <alignment horizontal="center" wrapText="1"/>
    </xf>
    <xf numFmtId="0" fontId="16" fillId="4" borderId="1" xfId="0" applyFont="1" applyFill="1" applyBorder="1" applyAlignment="1">
      <alignment vertical="center" wrapText="1"/>
    </xf>
    <xf numFmtId="164" fontId="5" fillId="4" borderId="1" xfId="0" applyNumberFormat="1" applyFont="1" applyFill="1" applyBorder="1" applyAlignment="1">
      <alignment horizontal="justify" vertical="top" wrapText="1"/>
    </xf>
    <xf numFmtId="0" fontId="5" fillId="4" borderId="0" xfId="0" applyFont="1" applyFill="1" applyBorder="1" applyAlignment="1">
      <alignment vertical="top" wrapText="1"/>
    </xf>
    <xf numFmtId="0" fontId="5" fillId="4" borderId="0" xfId="0" applyFont="1" applyFill="1" applyBorder="1" applyAlignment="1">
      <alignment horizontal="left" vertical="top" wrapText="1"/>
    </xf>
    <xf numFmtId="0" fontId="6" fillId="4" borderId="0" xfId="0" applyFont="1" applyFill="1" applyAlignment="1">
      <alignment horizontal="center"/>
    </xf>
    <xf numFmtId="0" fontId="6" fillId="4" borderId="0" xfId="0" applyNumberFormat="1" applyFont="1" applyFill="1" applyAlignment="1">
      <alignment horizontal="center"/>
    </xf>
    <xf numFmtId="0" fontId="7" fillId="4" borderId="0" xfId="0" applyFont="1" applyFill="1" applyBorder="1" applyAlignment="1">
      <alignment horizontal="center" vertical="top"/>
    </xf>
    <xf numFmtId="0" fontId="7" fillId="4" borderId="0" xfId="0" applyFont="1" applyFill="1" applyBorder="1" applyAlignment="1">
      <alignment horizontal="center" vertical="top" wrapText="1"/>
    </xf>
    <xf numFmtId="0" fontId="7" fillId="4" borderId="0" xfId="0" applyFont="1" applyFill="1" applyBorder="1" applyAlignment="1">
      <alignment horizontal="center" vertical="center"/>
    </xf>
    <xf numFmtId="0" fontId="0" fillId="4" borderId="0" xfId="0" applyFill="1" applyAlignment="1"/>
    <xf numFmtId="164" fontId="16" fillId="5" borderId="1" xfId="0" applyNumberFormat="1" applyFont="1" applyFill="1" applyBorder="1" applyAlignment="1">
      <alignment horizontal="center" vertical="top" wrapText="1"/>
    </xf>
    <xf numFmtId="0" fontId="25" fillId="4" borderId="1" xfId="0" applyFont="1" applyFill="1" applyBorder="1" applyAlignment="1">
      <alignment horizontal="left" vertical="top" wrapText="1"/>
    </xf>
    <xf numFmtId="0" fontId="5" fillId="0" borderId="1" xfId="0" applyFont="1" applyBorder="1" applyAlignment="1">
      <alignment horizontal="left" vertical="top"/>
    </xf>
    <xf numFmtId="2" fontId="5" fillId="0" borderId="1" xfId="0" applyNumberFormat="1" applyFont="1" applyBorder="1" applyAlignment="1">
      <alignment horizontal="left" vertical="top"/>
    </xf>
    <xf numFmtId="0" fontId="24" fillId="5" borderId="1" xfId="0" applyFont="1" applyFill="1" applyBorder="1" applyAlignment="1">
      <alignment horizontal="left" vertical="top" wrapText="1"/>
    </xf>
    <xf numFmtId="49" fontId="16" fillId="5" borderId="1" xfId="0" applyNumberFormat="1" applyFont="1" applyFill="1" applyBorder="1" applyAlignment="1">
      <alignment horizontal="left" vertical="top" wrapText="1"/>
    </xf>
    <xf numFmtId="2" fontId="5" fillId="0" borderId="1" xfId="0" applyNumberFormat="1" applyFont="1" applyBorder="1" applyAlignment="1">
      <alignment horizontal="left" vertical="top" wrapText="1"/>
    </xf>
    <xf numFmtId="0" fontId="24" fillId="0" borderId="1" xfId="0" applyFont="1" applyBorder="1" applyAlignment="1">
      <alignment horizontal="left" vertical="top" wrapText="1"/>
    </xf>
    <xf numFmtId="2" fontId="16" fillId="4" borderId="1" xfId="0" applyNumberFormat="1" applyFont="1" applyFill="1" applyBorder="1" applyAlignment="1">
      <alignment horizontal="left" vertical="top" wrapText="1"/>
    </xf>
    <xf numFmtId="0" fontId="10" fillId="5" borderId="1" xfId="0" applyFont="1" applyFill="1" applyBorder="1" applyAlignment="1">
      <alignment horizontal="left" vertical="top" wrapText="1"/>
    </xf>
    <xf numFmtId="0" fontId="5" fillId="0" borderId="1" xfId="0" applyFont="1" applyBorder="1" applyAlignment="1">
      <alignment horizontal="left" wrapText="1"/>
    </xf>
    <xf numFmtId="2" fontId="16" fillId="4" borderId="1" xfId="0" applyNumberFormat="1" applyFont="1" applyFill="1" applyBorder="1" applyAlignment="1">
      <alignment horizontal="center" vertical="top" wrapText="1"/>
    </xf>
    <xf numFmtId="2" fontId="5" fillId="4" borderId="1" xfId="7" applyNumberFormat="1" applyFont="1" applyFill="1" applyBorder="1" applyAlignment="1">
      <alignment horizontal="center" vertical="top"/>
    </xf>
    <xf numFmtId="2" fontId="21" fillId="0" borderId="1" xfId="0" applyNumberFormat="1" applyFont="1" applyBorder="1" applyAlignment="1">
      <alignment horizontal="center" vertical="top" textRotation="255" wrapText="1"/>
    </xf>
    <xf numFmtId="2" fontId="21" fillId="0" borderId="1" xfId="0" applyNumberFormat="1" applyFont="1" applyBorder="1" applyAlignment="1">
      <alignment horizontal="center" textRotation="255" wrapText="1"/>
    </xf>
    <xf numFmtId="0" fontId="8" fillId="0" borderId="2" xfId="0" applyFont="1" applyBorder="1" applyAlignment="1">
      <alignment vertical="top" wrapText="1"/>
    </xf>
    <xf numFmtId="0" fontId="5" fillId="0" borderId="2" xfId="0" applyFont="1" applyBorder="1" applyAlignment="1">
      <alignment vertical="top" wrapText="1"/>
    </xf>
    <xf numFmtId="0" fontId="5" fillId="0" borderId="2" xfId="0" applyFont="1" applyBorder="1" applyAlignment="1">
      <alignment horizontal="justify" vertical="top" wrapText="1"/>
    </xf>
    <xf numFmtId="0" fontId="8" fillId="4" borderId="2" xfId="0" applyFont="1" applyFill="1" applyBorder="1" applyAlignment="1">
      <alignment vertical="top" wrapText="1"/>
    </xf>
    <xf numFmtId="0" fontId="5" fillId="4" borderId="2" xfId="0" applyFont="1" applyFill="1" applyBorder="1" applyAlignment="1">
      <alignment vertical="top" wrapText="1"/>
    </xf>
    <xf numFmtId="0" fontId="5" fillId="4" borderId="2" xfId="0" applyFont="1" applyFill="1" applyBorder="1" applyAlignment="1">
      <alignment horizontal="center" vertical="top" wrapText="1"/>
    </xf>
    <xf numFmtId="0" fontId="5" fillId="4" borderId="2" xfId="0" applyFont="1" applyFill="1" applyBorder="1" applyAlignment="1">
      <alignment horizontal="justify" vertical="top" wrapText="1"/>
    </xf>
    <xf numFmtId="4" fontId="5" fillId="4" borderId="2" xfId="0" applyNumberFormat="1" applyFont="1" applyFill="1" applyBorder="1" applyAlignment="1">
      <alignment horizontal="center" vertical="top" wrapText="1"/>
    </xf>
    <xf numFmtId="0" fontId="5" fillId="2" borderId="2" xfId="0" applyFont="1" applyFill="1" applyBorder="1" applyAlignment="1">
      <alignment horizontal="justify" vertical="top" wrapText="1"/>
    </xf>
    <xf numFmtId="0" fontId="8" fillId="5" borderId="2" xfId="0" applyFont="1" applyFill="1" applyBorder="1" applyAlignment="1">
      <alignment vertical="top" wrapText="1"/>
    </xf>
    <xf numFmtId="0" fontId="5" fillId="5" borderId="2" xfId="0" applyFont="1" applyFill="1" applyBorder="1" applyAlignment="1">
      <alignment vertical="top" wrapText="1"/>
    </xf>
    <xf numFmtId="0" fontId="5" fillId="5" borderId="2" xfId="0" applyFont="1" applyFill="1" applyBorder="1" applyAlignment="1">
      <alignment horizontal="center" vertical="top" wrapText="1"/>
    </xf>
    <xf numFmtId="0" fontId="5" fillId="5" borderId="2" xfId="0" applyFont="1" applyFill="1" applyBorder="1" applyAlignment="1">
      <alignment horizontal="justify" vertical="top" wrapText="1"/>
    </xf>
    <xf numFmtId="0" fontId="5" fillId="4" borderId="3" xfId="0" applyFont="1" applyFill="1" applyBorder="1" applyAlignment="1">
      <alignment horizontal="center" vertical="top" wrapText="1"/>
    </xf>
    <xf numFmtId="0" fontId="10" fillId="5" borderId="1" xfId="0" applyFont="1" applyFill="1" applyBorder="1" applyAlignment="1">
      <alignment horizontal="center" vertical="top" wrapText="1"/>
    </xf>
    <xf numFmtId="2" fontId="5" fillId="4" borderId="2" xfId="0" applyNumberFormat="1" applyFont="1" applyFill="1" applyBorder="1" applyAlignment="1">
      <alignment horizontal="center" vertical="top" wrapText="1"/>
    </xf>
    <xf numFmtId="0" fontId="5" fillId="4" borderId="9" xfId="0" applyFont="1" applyFill="1" applyBorder="1" applyAlignment="1">
      <alignment horizontal="left" vertical="top" wrapText="1"/>
    </xf>
    <xf numFmtId="0" fontId="8" fillId="4" borderId="2" xfId="0" applyFont="1" applyFill="1" applyBorder="1" applyAlignment="1">
      <alignment horizontal="left" vertical="top" wrapText="1"/>
    </xf>
    <xf numFmtId="4" fontId="5" fillId="5" borderId="1" xfId="0" applyNumberFormat="1" applyFont="1" applyFill="1" applyBorder="1" applyAlignment="1">
      <alignment horizontal="center" vertical="top" wrapText="1"/>
    </xf>
    <xf numFmtId="2" fontId="5" fillId="5" borderId="2" xfId="0" applyNumberFormat="1" applyFont="1" applyFill="1" applyBorder="1" applyAlignment="1">
      <alignment horizontal="center" vertical="top" wrapText="1"/>
    </xf>
    <xf numFmtId="0" fontId="5" fillId="0" borderId="1" xfId="0" applyFont="1" applyBorder="1" applyAlignment="1">
      <alignment vertical="top"/>
    </xf>
    <xf numFmtId="0" fontId="8" fillId="4" borderId="1" xfId="0" applyFont="1" applyFill="1" applyBorder="1" applyAlignment="1">
      <alignment horizontal="justify" vertical="top" wrapText="1"/>
    </xf>
    <xf numFmtId="0" fontId="5" fillId="3" borderId="1" xfId="0" applyFont="1" applyFill="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4" fontId="5" fillId="0" borderId="1" xfId="0" applyNumberFormat="1" applyFont="1" applyBorder="1" applyAlignment="1">
      <alignment horizontal="center" vertical="top"/>
    </xf>
    <xf numFmtId="4" fontId="5" fillId="4" borderId="1" xfId="0" applyNumberFormat="1" applyFont="1" applyFill="1" applyBorder="1" applyAlignment="1">
      <alignment horizontal="center" vertical="top"/>
    </xf>
    <xf numFmtId="164" fontId="5" fillId="4" borderId="3" xfId="0" applyNumberFormat="1" applyFont="1" applyFill="1" applyBorder="1" applyAlignment="1">
      <alignment horizontal="center" vertical="top" wrapText="1"/>
    </xf>
    <xf numFmtId="0" fontId="5" fillId="0" borderId="3" xfId="0" applyFont="1" applyBorder="1" applyAlignment="1">
      <alignment vertical="top" wrapText="1"/>
    </xf>
    <xf numFmtId="0" fontId="5" fillId="4" borderId="3" xfId="0" applyFont="1" applyFill="1" applyBorder="1" applyAlignment="1">
      <alignment horizontal="left" vertical="top" wrapText="1"/>
    </xf>
    <xf numFmtId="0" fontId="16" fillId="0" borderId="2" xfId="0" applyFont="1" applyBorder="1" applyAlignment="1">
      <alignment horizontal="center" vertical="top" wrapText="1"/>
    </xf>
    <xf numFmtId="164" fontId="16" fillId="5" borderId="1" xfId="0" applyNumberFormat="1" applyFont="1" applyFill="1" applyBorder="1" applyAlignment="1">
      <alignment horizontal="center" vertical="top"/>
    </xf>
    <xf numFmtId="0" fontId="5" fillId="0" borderId="1" xfId="0" applyNumberFormat="1" applyFont="1" applyBorder="1" applyAlignment="1">
      <alignment horizontal="center" vertical="top" wrapText="1"/>
    </xf>
    <xf numFmtId="0" fontId="5" fillId="0" borderId="1" xfId="0" applyNumberFormat="1" applyFont="1" applyBorder="1" applyAlignment="1">
      <alignment horizontal="center" vertical="top"/>
    </xf>
    <xf numFmtId="0" fontId="16" fillId="4" borderId="1" xfId="0" applyNumberFormat="1" applyFont="1" applyFill="1" applyBorder="1" applyAlignment="1">
      <alignment horizontal="left" vertical="top" wrapText="1"/>
    </xf>
    <xf numFmtId="0" fontId="5" fillId="4" borderId="1" xfId="0" applyNumberFormat="1" applyFont="1" applyFill="1" applyBorder="1" applyAlignment="1">
      <alignment horizontal="left" vertical="top"/>
    </xf>
    <xf numFmtId="0" fontId="16" fillId="4" borderId="1" xfId="0" applyNumberFormat="1" applyFont="1" applyFill="1" applyBorder="1" applyAlignment="1">
      <alignment horizontal="center" vertical="top" wrapText="1"/>
    </xf>
    <xf numFmtId="0" fontId="5" fillId="4" borderId="1" xfId="7" applyNumberFormat="1" applyFont="1" applyFill="1" applyBorder="1" applyAlignment="1">
      <alignment horizontal="center" vertical="top"/>
    </xf>
    <xf numFmtId="0" fontId="10" fillId="4" borderId="1" xfId="0" applyNumberFormat="1" applyFont="1" applyFill="1" applyBorder="1" applyAlignment="1">
      <alignment horizontal="center" vertical="top" wrapText="1"/>
    </xf>
    <xf numFmtId="0" fontId="5" fillId="0" borderId="1" xfId="0" applyNumberFormat="1" applyFont="1" applyBorder="1" applyAlignment="1">
      <alignment horizontal="center" wrapText="1"/>
    </xf>
    <xf numFmtId="0" fontId="14" fillId="0" borderId="0" xfId="0" applyNumberFormat="1" applyFont="1" applyBorder="1" applyAlignment="1">
      <alignment horizontal="justify" vertical="top" wrapText="1"/>
    </xf>
    <xf numFmtId="0" fontId="16" fillId="5" borderId="1" xfId="1" applyFont="1" applyFill="1" applyBorder="1" applyAlignment="1">
      <alignment horizontal="left" vertical="top" wrapText="1"/>
    </xf>
    <xf numFmtId="0" fontId="16" fillId="5" borderId="1" xfId="0" applyFont="1" applyFill="1" applyBorder="1" applyAlignment="1">
      <alignment horizontal="center" vertical="top"/>
    </xf>
    <xf numFmtId="0" fontId="16" fillId="5" borderId="1" xfId="1" applyFont="1" applyFill="1" applyBorder="1" applyAlignment="1">
      <alignment horizontal="center" vertical="top" wrapText="1"/>
    </xf>
    <xf numFmtId="0" fontId="5" fillId="0" borderId="2" xfId="0" applyFont="1" applyBorder="1" applyAlignment="1">
      <alignment horizontal="left" vertical="top" wrapText="1"/>
    </xf>
    <xf numFmtId="0" fontId="5" fillId="0" borderId="6" xfId="0" applyFont="1" applyBorder="1" applyAlignment="1">
      <alignment vertical="top" wrapText="1"/>
    </xf>
    <xf numFmtId="0" fontId="8" fillId="0" borderId="2" xfId="0" applyFont="1" applyBorder="1" applyAlignment="1">
      <alignment horizontal="left" vertical="top" wrapText="1"/>
    </xf>
    <xf numFmtId="0" fontId="8" fillId="5" borderId="2" xfId="0" applyFont="1" applyFill="1" applyBorder="1" applyAlignment="1">
      <alignment horizontal="left" vertical="top" wrapText="1"/>
    </xf>
    <xf numFmtId="0" fontId="29" fillId="4" borderId="1" xfId="0" applyFont="1" applyFill="1" applyBorder="1" applyAlignment="1">
      <alignment vertical="top" wrapText="1"/>
    </xf>
    <xf numFmtId="0" fontId="29" fillId="0" borderId="1" xfId="0" applyFont="1" applyBorder="1" applyAlignment="1">
      <alignment vertical="top" wrapText="1"/>
    </xf>
    <xf numFmtId="0" fontId="16" fillId="5"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vertical="top" wrapText="1"/>
    </xf>
    <xf numFmtId="0" fontId="5" fillId="5" borderId="1" xfId="0" applyFont="1" applyFill="1" applyBorder="1" applyAlignment="1">
      <alignment horizontal="justify" vertical="top"/>
    </xf>
    <xf numFmtId="4" fontId="5" fillId="0" borderId="1" xfId="0" applyNumberFormat="1" applyFont="1" applyBorder="1" applyAlignment="1">
      <alignment horizontal="right" vertical="top" wrapText="1"/>
    </xf>
    <xf numFmtId="0" fontId="10" fillId="4" borderId="1" xfId="0" applyFont="1" applyFill="1" applyBorder="1" applyAlignment="1">
      <alignment vertical="top" wrapText="1"/>
    </xf>
    <xf numFmtId="166" fontId="10" fillId="4" borderId="1" xfId="0" applyNumberFormat="1" applyFont="1" applyFill="1" applyBorder="1" applyAlignment="1">
      <alignment horizontal="center" vertical="top" wrapText="1"/>
    </xf>
    <xf numFmtId="166" fontId="10" fillId="5" borderId="1" xfId="0" applyNumberFormat="1" applyFont="1" applyFill="1" applyBorder="1" applyAlignment="1">
      <alignment horizontal="center" vertical="top" wrapText="1"/>
    </xf>
    <xf numFmtId="167" fontId="16" fillId="4" borderId="1" xfId="0" applyNumberFormat="1" applyFont="1" applyFill="1" applyBorder="1" applyAlignment="1">
      <alignment vertical="top" wrapText="1"/>
    </xf>
    <xf numFmtId="0" fontId="16" fillId="4" borderId="1" xfId="0" applyFont="1" applyFill="1" applyBorder="1" applyAlignment="1">
      <alignment horizontal="center" vertical="top"/>
    </xf>
    <xf numFmtId="0" fontId="16" fillId="4" borderId="5" xfId="0" applyFont="1" applyFill="1" applyBorder="1" applyAlignment="1">
      <alignment vertical="top"/>
    </xf>
    <xf numFmtId="167" fontId="5" fillId="4" borderId="1" xfId="0" applyNumberFormat="1" applyFont="1" applyFill="1" applyBorder="1" applyAlignment="1">
      <alignment vertical="top"/>
    </xf>
    <xf numFmtId="166" fontId="5" fillId="4" borderId="5" xfId="0" applyNumberFormat="1" applyFont="1" applyFill="1" applyBorder="1" applyAlignment="1">
      <alignment horizontal="center" vertical="top"/>
    </xf>
    <xf numFmtId="166" fontId="5" fillId="4" borderId="5" xfId="0" applyNumberFormat="1" applyFont="1" applyFill="1" applyBorder="1" applyAlignment="1">
      <alignment horizontal="center" vertical="top" wrapText="1"/>
    </xf>
    <xf numFmtId="2" fontId="5" fillId="4" borderId="3" xfId="0" applyNumberFormat="1" applyFont="1" applyFill="1" applyBorder="1" applyAlignment="1">
      <alignment horizontal="center" vertical="top" wrapText="1"/>
    </xf>
    <xf numFmtId="0" fontId="5" fillId="5" borderId="4" xfId="0" applyFont="1" applyFill="1" applyBorder="1" applyAlignment="1">
      <alignment vertical="top" wrapText="1"/>
    </xf>
    <xf numFmtId="164" fontId="5" fillId="4" borderId="1" xfId="0" applyNumberFormat="1" applyFont="1" applyFill="1" applyBorder="1" applyAlignment="1">
      <alignment horizontal="center" vertical="top"/>
    </xf>
    <xf numFmtId="0" fontId="25" fillId="5" borderId="1" xfId="0" applyFont="1" applyFill="1" applyBorder="1" applyAlignment="1">
      <alignment horizontal="left" vertical="top" wrapText="1"/>
    </xf>
    <xf numFmtId="0" fontId="5" fillId="5" borderId="3" xfId="0" applyFont="1" applyFill="1" applyBorder="1" applyAlignment="1">
      <alignment horizontal="center" vertical="top" wrapText="1"/>
    </xf>
    <xf numFmtId="0" fontId="5" fillId="4" borderId="1" xfId="0" applyFont="1" applyFill="1" applyBorder="1" applyAlignment="1">
      <alignment horizontal="justify" vertical="top"/>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 fontId="5" fillId="4"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5" borderId="1" xfId="0" applyFont="1" applyFill="1" applyBorder="1" applyAlignment="1">
      <alignment horizontal="justify" vertical="center" wrapText="1"/>
    </xf>
    <xf numFmtId="0" fontId="5" fillId="0" borderId="1" xfId="0" applyFont="1" applyBorder="1" applyAlignment="1">
      <alignment horizontal="left" vertical="top" wrapText="1"/>
    </xf>
    <xf numFmtId="165" fontId="5" fillId="4" borderId="1" xfId="0" applyNumberFormat="1" applyFont="1" applyFill="1" applyBorder="1" applyAlignment="1">
      <alignment horizontal="center" vertical="top"/>
    </xf>
    <xf numFmtId="0" fontId="5" fillId="5" borderId="11" xfId="0" applyFont="1" applyFill="1" applyBorder="1" applyAlignment="1">
      <alignment vertical="top" wrapText="1"/>
    </xf>
    <xf numFmtId="0" fontId="8" fillId="3" borderId="1" xfId="0" applyFont="1" applyFill="1" applyBorder="1" applyAlignment="1">
      <alignment horizontal="left" vertical="top" wrapText="1"/>
    </xf>
    <xf numFmtId="0" fontId="10" fillId="3" borderId="1" xfId="0"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0" fontId="16" fillId="4" borderId="1" xfId="1" applyFont="1" applyFill="1" applyBorder="1" applyAlignment="1">
      <alignment horizontal="center" vertical="top" wrapText="1"/>
    </xf>
    <xf numFmtId="0" fontId="10" fillId="5" borderId="2" xfId="0" applyFont="1" applyFill="1" applyBorder="1" applyAlignment="1">
      <alignment vertical="top" wrapText="1"/>
    </xf>
    <xf numFmtId="2" fontId="10" fillId="5" borderId="1" xfId="0" applyNumberFormat="1" applyFont="1" applyFill="1" applyBorder="1" applyAlignment="1">
      <alignment horizontal="center" vertical="top" wrapText="1"/>
    </xf>
    <xf numFmtId="164" fontId="10" fillId="5" borderId="1" xfId="0" applyNumberFormat="1" applyFont="1" applyFill="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8" fillId="5" borderId="3"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4" borderId="10" xfId="0" applyFont="1" applyFill="1" applyBorder="1" applyAlignment="1">
      <alignment horizontal="center" vertical="center" wrapText="1"/>
    </xf>
    <xf numFmtId="0" fontId="5" fillId="4" borderId="0" xfId="0" applyFont="1" applyFill="1" applyAlignment="1">
      <alignment horizontal="left" vertical="top" wrapText="1"/>
    </xf>
    <xf numFmtId="0" fontId="5" fillId="4" borderId="12" xfId="0" applyFont="1" applyFill="1" applyBorder="1" applyAlignment="1">
      <alignment horizontal="left" vertical="top" wrapText="1"/>
    </xf>
    <xf numFmtId="0" fontId="5" fillId="4" borderId="13" xfId="0" applyFont="1" applyFill="1" applyBorder="1" applyAlignment="1">
      <alignment horizontal="center" vertical="center" wrapText="1"/>
    </xf>
    <xf numFmtId="0" fontId="5" fillId="4" borderId="2" xfId="0" applyFont="1" applyFill="1" applyBorder="1" applyAlignment="1">
      <alignment horizontal="left" vertical="top" wrapText="1"/>
    </xf>
    <xf numFmtId="0" fontId="5" fillId="0" borderId="1" xfId="0" applyFont="1" applyBorder="1" applyAlignment="1">
      <alignment wrapText="1"/>
    </xf>
    <xf numFmtId="0" fontId="5" fillId="4" borderId="3" xfId="0" applyFont="1" applyFill="1" applyBorder="1" applyAlignment="1">
      <alignment horizontal="center" vertical="center" wrapText="1"/>
    </xf>
    <xf numFmtId="0" fontId="5" fillId="5" borderId="1" xfId="5" applyFont="1" applyFill="1" applyBorder="1" applyAlignment="1">
      <alignment horizontal="justify"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2" xfId="0" applyFont="1" applyBorder="1" applyAlignment="1">
      <alignment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4" borderId="4" xfId="0" applyFont="1" applyFill="1" applyBorder="1" applyAlignment="1">
      <alignment vertical="top" wrapText="1"/>
    </xf>
    <xf numFmtId="0" fontId="5" fillId="0" borderId="0" xfId="0" applyFont="1" applyAlignment="1">
      <alignment horizontal="justify" vertical="top" wrapText="1"/>
    </xf>
    <xf numFmtId="0" fontId="5" fillId="5" borderId="0" xfId="0" applyFont="1" applyFill="1" applyAlignment="1">
      <alignment horizontal="justify" vertical="top" wrapText="1"/>
    </xf>
    <xf numFmtId="0" fontId="34" fillId="5" borderId="2" xfId="0" applyFont="1" applyFill="1" applyBorder="1" applyAlignment="1">
      <alignment vertical="top" wrapText="1"/>
    </xf>
    <xf numFmtId="0" fontId="8" fillId="4" borderId="3" xfId="0" applyFont="1" applyFill="1" applyBorder="1" applyAlignment="1">
      <alignment horizontal="left" vertical="top" wrapText="1"/>
    </xf>
    <xf numFmtId="0" fontId="0" fillId="0" borderId="0" xfId="0" applyNumberFormat="1" applyFont="1" applyAlignment="1">
      <alignment vertical="top"/>
    </xf>
    <xf numFmtId="14" fontId="5" fillId="0" borderId="1" xfId="0" applyNumberFormat="1" applyFont="1" applyBorder="1" applyAlignment="1">
      <alignment horizontal="center" vertical="top" wrapText="1"/>
    </xf>
    <xf numFmtId="0" fontId="5" fillId="5" borderId="1" xfId="0" applyNumberFormat="1" applyFont="1" applyFill="1" applyBorder="1" applyAlignment="1">
      <alignment horizontal="center" vertical="top"/>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5" borderId="2" xfId="0" applyFont="1" applyFill="1" applyBorder="1" applyAlignment="1">
      <alignment horizontal="left" vertical="top" wrapText="1"/>
    </xf>
    <xf numFmtId="0" fontId="34" fillId="0" borderId="1" xfId="7" applyFont="1" applyBorder="1" applyAlignment="1">
      <alignment horizontal="left" vertical="top" wrapText="1"/>
    </xf>
    <xf numFmtId="0" fontId="10" fillId="0" borderId="1" xfId="7" applyFont="1" applyBorder="1" applyAlignment="1">
      <alignment horizontal="left" vertical="top" wrapText="1"/>
    </xf>
    <xf numFmtId="0" fontId="10" fillId="0" borderId="1" xfId="7" applyFont="1" applyBorder="1" applyAlignment="1">
      <alignment horizontal="center" vertical="top" wrapText="1"/>
    </xf>
    <xf numFmtId="164" fontId="10" fillId="0" borderId="1" xfId="7" applyNumberFormat="1" applyFont="1" applyBorder="1" applyAlignment="1">
      <alignment horizontal="center" vertical="top" wrapText="1"/>
    </xf>
    <xf numFmtId="0" fontId="12" fillId="0" borderId="1" xfId="7" applyFont="1" applyBorder="1" applyAlignment="1">
      <alignment horizontal="center" vertical="top" wrapText="1"/>
    </xf>
    <xf numFmtId="2" fontId="33" fillId="0" borderId="1" xfId="0" applyNumberFormat="1" applyFont="1" applyBorder="1" applyAlignment="1">
      <alignment horizontal="center" vertical="top" wrapText="1"/>
    </xf>
    <xf numFmtId="49" fontId="5" fillId="5" borderId="1" xfId="0" applyNumberFormat="1" applyFont="1" applyFill="1" applyBorder="1" applyAlignment="1">
      <alignment horizontal="center" vertical="top" wrapText="1"/>
    </xf>
    <xf numFmtId="164" fontId="5" fillId="4" borderId="1" xfId="0" applyNumberFormat="1" applyFont="1" applyFill="1" applyBorder="1" applyAlignment="1">
      <alignment horizontal="center" vertical="center"/>
    </xf>
    <xf numFmtId="0" fontId="5" fillId="4" borderId="1" xfId="2" applyFont="1" applyFill="1" applyBorder="1" applyAlignment="1">
      <alignment horizontal="left" vertical="top" wrapText="1"/>
    </xf>
    <xf numFmtId="165" fontId="5" fillId="5" borderId="1" xfId="0" applyNumberFormat="1" applyFont="1" applyFill="1" applyBorder="1" applyAlignment="1">
      <alignment horizontal="center" vertical="top"/>
    </xf>
    <xf numFmtId="165" fontId="5" fillId="5" borderId="1" xfId="0" applyNumberFormat="1" applyFont="1" applyFill="1" applyBorder="1" applyAlignment="1">
      <alignment horizontal="center" vertical="top" wrapText="1"/>
    </xf>
    <xf numFmtId="4" fontId="5" fillId="5" borderId="1" xfId="0" applyNumberFormat="1" applyFont="1" applyFill="1" applyBorder="1" applyAlignment="1">
      <alignment horizontal="center" vertical="top"/>
    </xf>
    <xf numFmtId="165" fontId="5" fillId="4" borderId="1" xfId="0" applyNumberFormat="1" applyFont="1" applyFill="1" applyBorder="1" applyAlignment="1">
      <alignment horizontal="left" vertical="top"/>
    </xf>
    <xf numFmtId="165" fontId="5" fillId="4" borderId="1" xfId="0" applyNumberFormat="1" applyFont="1" applyFill="1" applyBorder="1" applyAlignment="1">
      <alignment horizontal="left" vertical="top" wrapText="1"/>
    </xf>
    <xf numFmtId="4" fontId="5" fillId="4" borderId="1" xfId="0" applyNumberFormat="1" applyFont="1" applyFill="1" applyBorder="1" applyAlignment="1">
      <alignment horizontal="left" vertical="top"/>
    </xf>
    <xf numFmtId="0" fontId="10"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wrapText="1"/>
    </xf>
    <xf numFmtId="49" fontId="16" fillId="4" borderId="1" xfId="0" applyNumberFormat="1" applyFont="1" applyFill="1" applyBorder="1" applyAlignment="1">
      <alignment horizontal="left" vertical="top" wrapText="1"/>
    </xf>
    <xf numFmtId="49" fontId="5" fillId="4" borderId="1" xfId="0" applyNumberFormat="1" applyFont="1" applyFill="1" applyBorder="1" applyAlignment="1">
      <alignment horizontal="left" vertical="top" wrapText="1"/>
    </xf>
    <xf numFmtId="49" fontId="5" fillId="5" borderId="1" xfId="0" applyNumberFormat="1" applyFont="1" applyFill="1" applyBorder="1" applyAlignment="1">
      <alignment horizontal="left" vertical="top" wrapText="1"/>
    </xf>
    <xf numFmtId="166" fontId="5" fillId="5" borderId="5"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167" fontId="5" fillId="5" borderId="1" xfId="0" applyNumberFormat="1" applyFont="1" applyFill="1" applyBorder="1" applyAlignment="1">
      <alignment vertical="top"/>
    </xf>
    <xf numFmtId="0" fontId="10" fillId="5" borderId="1" xfId="0" applyFont="1" applyFill="1" applyBorder="1" applyAlignment="1">
      <alignment horizontal="justify" vertical="top" wrapText="1"/>
    </xf>
    <xf numFmtId="164" fontId="16" fillId="4" borderId="1" xfId="0" applyNumberFormat="1" applyFont="1" applyFill="1" applyBorder="1" applyAlignment="1">
      <alignment horizontal="center" vertical="top"/>
    </xf>
    <xf numFmtId="2" fontId="16" fillId="4" borderId="1" xfId="0" applyNumberFormat="1" applyFont="1" applyFill="1" applyBorder="1" applyAlignment="1">
      <alignment horizontal="center" vertical="top"/>
    </xf>
    <xf numFmtId="4" fontId="16" fillId="4" borderId="1" xfId="0" applyNumberFormat="1" applyFont="1" applyFill="1" applyBorder="1" applyAlignment="1">
      <alignment horizontal="center" vertical="top"/>
    </xf>
    <xf numFmtId="164" fontId="5" fillId="5" borderId="2" xfId="0" applyNumberFormat="1" applyFont="1" applyFill="1" applyBorder="1" applyAlignment="1">
      <alignment horizontal="center" vertical="top" wrapText="1"/>
    </xf>
    <xf numFmtId="0" fontId="8" fillId="5" borderId="1" xfId="6" applyFont="1" applyFill="1" applyBorder="1" applyAlignment="1">
      <alignment horizontal="left" vertical="top" wrapText="1"/>
    </xf>
    <xf numFmtId="0" fontId="5" fillId="5" borderId="1" xfId="6" applyFont="1" applyFill="1" applyBorder="1" applyAlignment="1">
      <alignment horizontal="left" vertical="top" wrapText="1"/>
    </xf>
    <xf numFmtId="0" fontId="5" fillId="5" borderId="1" xfId="6" applyFont="1" applyFill="1" applyBorder="1" applyAlignment="1">
      <alignment horizontal="center" vertical="top" wrapText="1"/>
    </xf>
    <xf numFmtId="0" fontId="12" fillId="0" borderId="1" xfId="7" applyFont="1" applyBorder="1" applyAlignment="1">
      <alignment horizontal="left" vertical="top" wrapText="1"/>
    </xf>
    <xf numFmtId="0" fontId="16" fillId="5" borderId="3" xfId="0" applyFont="1" applyFill="1" applyBorder="1" applyAlignment="1">
      <alignment horizontal="left" vertical="top" wrapText="1"/>
    </xf>
    <xf numFmtId="0" fontId="16" fillId="5" borderId="3" xfId="0" applyFont="1" applyFill="1" applyBorder="1" applyAlignment="1">
      <alignment horizontal="center" vertical="top" wrapText="1"/>
    </xf>
    <xf numFmtId="49" fontId="16" fillId="5" borderId="1" xfId="0" applyNumberFormat="1" applyFont="1" applyFill="1" applyBorder="1" applyAlignment="1">
      <alignment horizontal="center" vertical="top" wrapText="1"/>
    </xf>
    <xf numFmtId="0" fontId="16" fillId="5" borderId="5" xfId="0" applyFont="1" applyFill="1" applyBorder="1" applyAlignment="1">
      <alignment horizontal="left" vertical="top" wrapText="1"/>
    </xf>
    <xf numFmtId="1" fontId="5" fillId="5" borderId="1" xfId="0" applyNumberFormat="1" applyFont="1" applyFill="1" applyBorder="1" applyAlignment="1">
      <alignment horizontal="center" vertical="top"/>
    </xf>
    <xf numFmtId="0" fontId="5" fillId="0" borderId="1" xfId="0" applyFont="1" applyBorder="1" applyAlignment="1">
      <alignment horizontal="left"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12" fillId="0" borderId="1" xfId="7" applyFont="1" applyBorder="1" applyAlignment="1">
      <alignment horizontal="center" vertical="center" wrapText="1"/>
    </xf>
    <xf numFmtId="0" fontId="10" fillId="0" borderId="1" xfId="7" applyFont="1" applyBorder="1" applyAlignment="1">
      <alignment horizontal="left"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top"/>
    </xf>
    <xf numFmtId="0" fontId="5" fillId="4" borderId="1" xfId="0" applyFont="1" applyFill="1" applyBorder="1" applyAlignment="1">
      <alignment horizontal="center" vertical="center" wrapText="1"/>
    </xf>
    <xf numFmtId="4" fontId="5" fillId="5" borderId="2" xfId="0" applyNumberFormat="1" applyFont="1" applyFill="1" applyBorder="1" applyAlignment="1">
      <alignment horizontal="center" vertical="top" wrapText="1"/>
    </xf>
    <xf numFmtId="0" fontId="5" fillId="0" borderId="1" xfId="0" applyFont="1" applyBorder="1" applyAlignment="1">
      <alignment horizontal="left" vertical="top" wrapText="1"/>
    </xf>
    <xf numFmtId="0" fontId="5" fillId="0" borderId="2" xfId="0" applyFont="1" applyBorder="1" applyAlignment="1">
      <alignment horizontal="center" vertical="top" wrapText="1"/>
    </xf>
    <xf numFmtId="2" fontId="5" fillId="5" borderId="5" xfId="0" applyNumberFormat="1" applyFont="1" applyFill="1" applyBorder="1" applyAlignment="1">
      <alignment horizontal="center" vertical="top" wrapText="1"/>
    </xf>
    <xf numFmtId="164" fontId="5" fillId="5" borderId="1" xfId="0" applyNumberFormat="1" applyFont="1" applyFill="1" applyBorder="1" applyAlignment="1">
      <alignment horizontal="justify" vertical="top" wrapText="1"/>
    </xf>
    <xf numFmtId="0" fontId="8" fillId="3" borderId="2" xfId="0" applyFont="1" applyFill="1" applyBorder="1" applyAlignment="1">
      <alignment vertical="top" wrapText="1"/>
    </xf>
    <xf numFmtId="0" fontId="5" fillId="3" borderId="2" xfId="0" applyFont="1" applyFill="1" applyBorder="1" applyAlignment="1">
      <alignment vertical="top" wrapText="1"/>
    </xf>
    <xf numFmtId="0" fontId="5" fillId="3" borderId="2" xfId="0" applyFont="1" applyFill="1" applyBorder="1" applyAlignment="1">
      <alignment horizontal="center" vertical="top" wrapText="1"/>
    </xf>
    <xf numFmtId="0" fontId="5" fillId="3" borderId="2" xfId="0" applyFont="1" applyFill="1" applyBorder="1" applyAlignment="1">
      <alignment horizontal="justify" vertical="top" wrapText="1"/>
    </xf>
    <xf numFmtId="0" fontId="36" fillId="4" borderId="1" xfId="0" applyFont="1" applyFill="1" applyBorder="1" applyAlignment="1">
      <alignment vertical="top" wrapText="1"/>
    </xf>
    <xf numFmtId="0" fontId="37" fillId="4" borderId="1" xfId="0" applyFont="1" applyFill="1" applyBorder="1" applyAlignment="1">
      <alignment vertical="top" wrapText="1"/>
    </xf>
    <xf numFmtId="49" fontId="37" fillId="4" borderId="1" xfId="0" applyNumberFormat="1" applyFont="1" applyFill="1" applyBorder="1" applyAlignment="1">
      <alignment horizontal="center" vertical="top" wrapText="1"/>
    </xf>
    <xf numFmtId="0" fontId="37" fillId="4" borderId="1" xfId="0" applyFont="1" applyFill="1" applyBorder="1" applyAlignment="1">
      <alignment horizontal="center" vertical="top" wrapText="1"/>
    </xf>
    <xf numFmtId="0" fontId="38" fillId="4" borderId="1" xfId="0" applyFont="1" applyFill="1" applyBorder="1" applyAlignment="1">
      <alignment horizontal="center" vertical="center"/>
    </xf>
    <xf numFmtId="0" fontId="37" fillId="4" borderId="1" xfId="0" applyFont="1" applyFill="1" applyBorder="1" applyAlignment="1">
      <alignment horizontal="justify" vertical="top" wrapText="1" readingOrder="1"/>
    </xf>
    <xf numFmtId="0" fontId="37" fillId="4" borderId="1" xfId="0" applyFont="1" applyFill="1" applyBorder="1" applyAlignment="1">
      <alignment horizontal="justify" vertical="top" wrapText="1"/>
    </xf>
    <xf numFmtId="4" fontId="37" fillId="4" borderId="1" xfId="0" applyNumberFormat="1" applyFont="1" applyFill="1" applyBorder="1" applyAlignment="1">
      <alignment horizontal="center" vertical="top" wrapText="1"/>
    </xf>
    <xf numFmtId="0" fontId="37" fillId="5" borderId="1" xfId="0" applyFont="1" applyFill="1" applyBorder="1" applyAlignment="1">
      <alignment vertical="top" wrapText="1"/>
    </xf>
    <xf numFmtId="2" fontId="37" fillId="4" borderId="1" xfId="0" applyNumberFormat="1" applyFont="1" applyFill="1" applyBorder="1" applyAlignment="1">
      <alignment horizontal="center" vertical="top" wrapText="1"/>
    </xf>
    <xf numFmtId="0" fontId="37" fillId="4" borderId="1" xfId="0" applyFont="1" applyFill="1" applyBorder="1" applyAlignment="1">
      <alignment horizontal="left" vertical="top" wrapText="1"/>
    </xf>
    <xf numFmtId="164" fontId="37" fillId="4" borderId="1" xfId="0" applyNumberFormat="1" applyFont="1" applyFill="1" applyBorder="1" applyAlignment="1">
      <alignment horizontal="center" vertical="top" wrapText="1"/>
    </xf>
    <xf numFmtId="0" fontId="36" fillId="5" borderId="1" xfId="0" applyFont="1" applyFill="1" applyBorder="1" applyAlignment="1">
      <alignment vertical="top" wrapText="1"/>
    </xf>
    <xf numFmtId="49" fontId="37" fillId="5" borderId="1" xfId="0" applyNumberFormat="1" applyFont="1" applyFill="1" applyBorder="1" applyAlignment="1">
      <alignment horizontal="center" vertical="top" wrapText="1"/>
    </xf>
    <xf numFmtId="0" fontId="37" fillId="5" borderId="1" xfId="0" applyFont="1" applyFill="1" applyBorder="1" applyAlignment="1">
      <alignment horizontal="center" vertical="top" wrapText="1"/>
    </xf>
    <xf numFmtId="0" fontId="37" fillId="5" borderId="1" xfId="0" applyFont="1" applyFill="1" applyBorder="1" applyAlignment="1">
      <alignment horizontal="justify" vertical="top" wrapText="1" readingOrder="1"/>
    </xf>
    <xf numFmtId="0" fontId="37" fillId="5" borderId="1" xfId="0" applyFont="1" applyFill="1" applyBorder="1" applyAlignment="1">
      <alignment horizontal="justify" vertical="top" wrapText="1"/>
    </xf>
    <xf numFmtId="0" fontId="37" fillId="5" borderId="1" xfId="0" applyFont="1" applyFill="1" applyBorder="1" applyAlignment="1">
      <alignment horizontal="center" vertical="top"/>
    </xf>
    <xf numFmtId="2" fontId="37" fillId="5" borderId="1" xfId="0" applyNumberFormat="1" applyFont="1" applyFill="1" applyBorder="1" applyAlignment="1">
      <alignment horizontal="center" vertical="top" wrapText="1"/>
    </xf>
    <xf numFmtId="4" fontId="16" fillId="5" borderId="1" xfId="0" applyNumberFormat="1" applyFont="1" applyFill="1" applyBorder="1" applyAlignment="1">
      <alignment horizontal="center" vertical="top"/>
    </xf>
    <xf numFmtId="0" fontId="16" fillId="2" borderId="1" xfId="0" applyFont="1" applyFill="1" applyBorder="1" applyAlignment="1">
      <alignment horizontal="justify" vertical="top" wrapText="1"/>
    </xf>
    <xf numFmtId="0" fontId="24" fillId="3" borderId="1" xfId="0" applyFont="1" applyFill="1" applyBorder="1" applyAlignment="1">
      <alignment vertical="top" wrapText="1"/>
    </xf>
    <xf numFmtId="0" fontId="16" fillId="3" borderId="1" xfId="0" applyFont="1" applyFill="1" applyBorder="1" applyAlignment="1">
      <alignment vertical="top" wrapText="1"/>
    </xf>
    <xf numFmtId="0" fontId="16" fillId="3" borderId="1" xfId="0" applyFont="1" applyFill="1" applyBorder="1" applyAlignment="1">
      <alignment horizontal="center" vertical="top" wrapText="1"/>
    </xf>
    <xf numFmtId="0" fontId="16" fillId="3" borderId="1" xfId="0" applyFont="1" applyFill="1" applyBorder="1" applyAlignment="1">
      <alignment horizontal="justify" vertical="top" wrapText="1"/>
    </xf>
    <xf numFmtId="167" fontId="5" fillId="4" borderId="1" xfId="0" applyNumberFormat="1" applyFont="1" applyFill="1" applyBorder="1" applyAlignment="1">
      <alignment vertical="center"/>
    </xf>
    <xf numFmtId="166" fontId="5" fillId="4" borderId="5" xfId="0" applyNumberFormat="1" applyFont="1" applyFill="1" applyBorder="1" applyAlignment="1">
      <alignment horizontal="center" vertical="center"/>
    </xf>
    <xf numFmtId="166" fontId="5" fillId="4" borderId="5" xfId="0" applyNumberFormat="1" applyFont="1" applyFill="1" applyBorder="1" applyAlignment="1">
      <alignment horizontal="center" vertical="center" wrapText="1"/>
    </xf>
    <xf numFmtId="0" fontId="10" fillId="5" borderId="1" xfId="0" applyFont="1" applyFill="1" applyBorder="1" applyAlignment="1">
      <alignment vertical="top" wrapText="1"/>
    </xf>
    <xf numFmtId="167" fontId="5" fillId="5" borderId="1" xfId="0" applyNumberFormat="1" applyFont="1" applyFill="1" applyBorder="1" applyAlignment="1">
      <alignment horizontal="left" vertical="top"/>
    </xf>
    <xf numFmtId="166" fontId="5" fillId="5" borderId="5" xfId="0" applyNumberFormat="1" applyFont="1" applyFill="1" applyBorder="1" applyAlignment="1">
      <alignment horizontal="left" vertical="top"/>
    </xf>
    <xf numFmtId="167" fontId="16" fillId="4" borderId="1" xfId="0" applyNumberFormat="1" applyFont="1" applyFill="1" applyBorder="1" applyAlignment="1">
      <alignment horizontal="left" vertical="top" wrapText="1"/>
    </xf>
    <xf numFmtId="0" fontId="5" fillId="0" borderId="1" xfId="0" applyFont="1" applyBorder="1" applyAlignment="1">
      <alignment horizontal="left" vertical="top" wrapText="1"/>
    </xf>
    <xf numFmtId="0" fontId="40" fillId="4" borderId="1" xfId="0" applyFont="1" applyFill="1" applyBorder="1" applyAlignment="1">
      <alignment vertical="top" wrapText="1"/>
    </xf>
    <xf numFmtId="164" fontId="29" fillId="4" borderId="1" xfId="0" applyNumberFormat="1" applyFont="1" applyFill="1" applyBorder="1" applyAlignment="1">
      <alignment horizontal="center" vertical="center"/>
    </xf>
    <xf numFmtId="164" fontId="29" fillId="4" borderId="1" xfId="0" applyNumberFormat="1" applyFont="1" applyFill="1" applyBorder="1" applyAlignment="1">
      <alignment horizontal="center" vertical="center" wrapText="1"/>
    </xf>
    <xf numFmtId="4" fontId="29" fillId="4" borderId="1" xfId="0" applyNumberFormat="1" applyFont="1" applyFill="1" applyBorder="1" applyAlignment="1">
      <alignment horizontal="center" vertical="center"/>
    </xf>
    <xf numFmtId="0" fontId="29" fillId="4" borderId="1" xfId="0" applyFont="1" applyFill="1" applyBorder="1" applyAlignment="1">
      <alignment horizontal="left" vertical="top" wrapText="1"/>
    </xf>
    <xf numFmtId="0" fontId="30" fillId="0" borderId="0" xfId="0" applyFont="1" applyAlignment="1">
      <alignment vertical="top" wrapText="1"/>
    </xf>
    <xf numFmtId="0" fontId="40" fillId="5" borderId="1" xfId="0" applyFont="1" applyFill="1" applyBorder="1" applyAlignment="1">
      <alignment vertical="top" wrapText="1"/>
    </xf>
    <xf numFmtId="0" fontId="29" fillId="5" borderId="1" xfId="0" applyFont="1" applyFill="1" applyBorder="1" applyAlignment="1">
      <alignment vertical="top" wrapText="1"/>
    </xf>
    <xf numFmtId="0" fontId="29" fillId="5" borderId="1" xfId="0" applyFont="1" applyFill="1" applyBorder="1" applyAlignment="1">
      <alignment horizontal="left" vertical="top" wrapText="1"/>
    </xf>
    <xf numFmtId="0" fontId="29" fillId="5" borderId="0" xfId="0" applyFont="1" applyFill="1" applyAlignment="1">
      <alignment vertical="top" wrapText="1"/>
    </xf>
    <xf numFmtId="0" fontId="40" fillId="5" borderId="1" xfId="0" applyFont="1" applyFill="1" applyBorder="1" applyAlignment="1">
      <alignment horizontal="left" vertical="top" wrapText="1"/>
    </xf>
    <xf numFmtId="164" fontId="29" fillId="4" borderId="1" xfId="0" applyNumberFormat="1" applyFont="1" applyFill="1" applyBorder="1" applyAlignment="1">
      <alignment horizontal="center" vertical="top"/>
    </xf>
    <xf numFmtId="164" fontId="29" fillId="4" borderId="1" xfId="0" applyNumberFormat="1" applyFont="1" applyFill="1" applyBorder="1" applyAlignment="1">
      <alignment horizontal="center" vertical="top" wrapText="1"/>
    </xf>
    <xf numFmtId="4" fontId="29" fillId="4" borderId="1" xfId="0" applyNumberFormat="1" applyFont="1" applyFill="1" applyBorder="1" applyAlignment="1">
      <alignment horizontal="center" vertical="top"/>
    </xf>
    <xf numFmtId="164" fontId="29" fillId="5" borderId="1" xfId="0" applyNumberFormat="1" applyFont="1" applyFill="1" applyBorder="1" applyAlignment="1">
      <alignment horizontal="center" vertical="top"/>
    </xf>
    <xf numFmtId="164" fontId="29" fillId="5" borderId="1" xfId="0" applyNumberFormat="1" applyFont="1" applyFill="1" applyBorder="1" applyAlignment="1">
      <alignment horizontal="center" vertical="top" wrapText="1"/>
    </xf>
    <xf numFmtId="4" fontId="29" fillId="5" borderId="1" xfId="0" applyNumberFormat="1" applyFont="1" applyFill="1" applyBorder="1" applyAlignment="1">
      <alignment horizontal="center" vertical="top"/>
    </xf>
    <xf numFmtId="0" fontId="5" fillId="0" borderId="1" xfId="0" applyFont="1" applyBorder="1" applyAlignment="1">
      <alignment horizontal="left" vertical="top" wrapText="1"/>
    </xf>
    <xf numFmtId="0" fontId="8" fillId="5" borderId="2" xfId="3" applyFont="1" applyFill="1" applyBorder="1" applyAlignment="1">
      <alignment vertical="top" wrapText="1"/>
    </xf>
    <xf numFmtId="0" fontId="5" fillId="5" borderId="1" xfId="3" applyFont="1" applyFill="1" applyBorder="1" applyAlignment="1">
      <alignment horizontal="left" vertical="top" wrapText="1"/>
    </xf>
    <xf numFmtId="0" fontId="5" fillId="5" borderId="1" xfId="3" applyFont="1" applyFill="1" applyBorder="1" applyAlignment="1">
      <alignment horizontal="center" vertical="top" wrapText="1"/>
    </xf>
    <xf numFmtId="166" fontId="5" fillId="5" borderId="1" xfId="3" applyNumberFormat="1" applyFont="1" applyFill="1" applyBorder="1" applyAlignment="1">
      <alignment horizontal="center" vertical="top" wrapText="1"/>
    </xf>
    <xf numFmtId="49" fontId="16" fillId="5" borderId="1" xfId="0" applyNumberFormat="1" applyFont="1" applyFill="1" applyBorder="1" applyAlignment="1">
      <alignment vertical="top" wrapText="1"/>
    </xf>
    <xf numFmtId="0" fontId="16" fillId="5" borderId="2" xfId="0" applyFont="1" applyFill="1" applyBorder="1" applyAlignment="1">
      <alignment vertical="top" wrapText="1"/>
    </xf>
    <xf numFmtId="0" fontId="5" fillId="5" borderId="1" xfId="3" applyFont="1" applyFill="1" applyBorder="1" applyAlignment="1">
      <alignment horizontal="justify" vertical="top" wrapText="1"/>
    </xf>
    <xf numFmtId="164" fontId="7" fillId="4" borderId="1" xfId="0" applyNumberFormat="1" applyFont="1" applyFill="1" applyBorder="1" applyAlignment="1">
      <alignment horizontal="center" vertical="top" wrapText="1"/>
    </xf>
    <xf numFmtId="164" fontId="7" fillId="5" borderId="1" xfId="0" applyNumberFormat="1" applyFont="1" applyFill="1" applyBorder="1" applyAlignment="1">
      <alignment horizontal="center" vertical="top" wrapText="1"/>
    </xf>
    <xf numFmtId="164" fontId="7" fillId="5" borderId="1" xfId="0" applyNumberFormat="1" applyFont="1" applyFill="1" applyBorder="1" applyAlignment="1">
      <alignment horizontal="center" vertical="top"/>
    </xf>
    <xf numFmtId="0" fontId="5" fillId="4" borderId="3" xfId="0" applyFont="1" applyFill="1" applyBorder="1" applyAlignment="1">
      <alignment horizontal="center" vertical="top"/>
    </xf>
    <xf numFmtId="0" fontId="16" fillId="4" borderId="1" xfId="1" applyFont="1" applyFill="1" applyBorder="1" applyAlignment="1">
      <alignment horizontal="left" vertical="top" wrapText="1"/>
    </xf>
    <xf numFmtId="2" fontId="5" fillId="5" borderId="7" xfId="0" applyNumberFormat="1" applyFont="1" applyFill="1" applyBorder="1" applyAlignment="1">
      <alignment horizontal="center" vertical="top"/>
    </xf>
    <xf numFmtId="0" fontId="5" fillId="0" borderId="2" xfId="0" applyFont="1" applyBorder="1" applyAlignment="1"/>
    <xf numFmtId="0" fontId="5" fillId="0" borderId="3" xfId="0" applyFont="1" applyBorder="1" applyAlignment="1"/>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14" fillId="0" borderId="5" xfId="0" applyFont="1" applyBorder="1" applyAlignment="1">
      <alignment horizontal="left" vertical="top" wrapText="1"/>
    </xf>
    <xf numFmtId="0" fontId="14" fillId="0" borderId="7" xfId="0" applyFont="1" applyBorder="1" applyAlignment="1">
      <alignment horizontal="left" vertical="top" wrapText="1"/>
    </xf>
    <xf numFmtId="0" fontId="14" fillId="0" borderId="4" xfId="0" applyFont="1" applyBorder="1" applyAlignment="1">
      <alignment horizontal="left" vertical="top" wrapText="1"/>
    </xf>
    <xf numFmtId="0" fontId="6" fillId="0" borderId="0" xfId="0" applyFont="1" applyAlignment="1">
      <alignment horizontal="center"/>
    </xf>
    <xf numFmtId="0" fontId="28" fillId="0" borderId="0" xfId="0" applyNumberFormat="1" applyFont="1" applyAlignment="1">
      <alignment horizontal="center"/>
    </xf>
    <xf numFmtId="0" fontId="7" fillId="0" borderId="5" xfId="0" applyFont="1" applyBorder="1" applyAlignment="1">
      <alignment horizontal="center" vertical="top"/>
    </xf>
    <xf numFmtId="0" fontId="7" fillId="0" borderId="7" xfId="0" applyFont="1" applyBorder="1" applyAlignment="1">
      <alignment horizontal="center" vertical="top"/>
    </xf>
    <xf numFmtId="0" fontId="7" fillId="0" borderId="4" xfId="0" applyFont="1" applyBorder="1" applyAlignment="1">
      <alignment horizontal="center" vertical="top"/>
    </xf>
    <xf numFmtId="0" fontId="5" fillId="0" borderId="1" xfId="0" applyFont="1" applyBorder="1" applyAlignment="1">
      <alignment horizontal="left" vertical="top" wrapText="1"/>
    </xf>
    <xf numFmtId="0" fontId="5" fillId="0" borderId="2" xfId="0" applyFont="1" applyBorder="1" applyAlignment="1">
      <alignment horizontal="center" vertical="top" wrapText="1"/>
    </xf>
    <xf numFmtId="0" fontId="5" fillId="0" borderId="10"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applyFont="1" applyBorder="1" applyAlignment="1">
      <alignment horizontal="center" vertical="center" wrapText="1"/>
    </xf>
    <xf numFmtId="2" fontId="21" fillId="0" borderId="1" xfId="0" applyNumberFormat="1" applyFont="1" applyBorder="1" applyAlignment="1">
      <alignment horizontal="center" textRotation="255"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5" fillId="4" borderId="2" xfId="0" applyFont="1" applyFill="1" applyBorder="1" applyAlignment="1">
      <alignment horizontal="center" vertical="top" wrapText="1"/>
    </xf>
    <xf numFmtId="0" fontId="5" fillId="4" borderId="10" xfId="0" applyFont="1" applyFill="1" applyBorder="1" applyAlignment="1">
      <alignment horizontal="center" vertical="top" wrapText="1"/>
    </xf>
    <xf numFmtId="0" fontId="5" fillId="4" borderId="3" xfId="0" applyFont="1" applyFill="1" applyBorder="1" applyAlignment="1">
      <alignment horizontal="center" vertical="top" wrapText="1"/>
    </xf>
    <xf numFmtId="0" fontId="24" fillId="4" borderId="1" xfId="1" applyFont="1" applyFill="1" applyBorder="1" applyAlignment="1">
      <alignment horizontal="left" vertical="top" wrapText="1"/>
    </xf>
    <xf numFmtId="0" fontId="24" fillId="5" borderId="1" xfId="1" applyFont="1" applyFill="1" applyBorder="1" applyAlignment="1">
      <alignment horizontal="left" vertical="top" wrapText="1"/>
    </xf>
    <xf numFmtId="2" fontId="16" fillId="5" borderId="1" xfId="0" applyNumberFormat="1" applyFont="1" applyFill="1" applyBorder="1" applyAlignment="1">
      <alignment horizontal="left" vertical="top"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30" fillId="0" borderId="1" xfId="0" applyFont="1" applyBorder="1" applyAlignment="1">
      <alignment vertical="top" wrapText="1"/>
    </xf>
  </cellXfs>
  <cellStyles count="16">
    <cellStyle name="Обычный" xfId="0" builtinId="0"/>
    <cellStyle name="Обычный 2" xfId="1" xr:uid="{00000000-0005-0000-0000-000001000000}"/>
    <cellStyle name="Обычный 2 2" xfId="5" xr:uid="{00000000-0005-0000-0000-000002000000}"/>
    <cellStyle name="Обычный 3" xfId="3" xr:uid="{00000000-0005-0000-0000-000003000000}"/>
    <cellStyle name="Обычный 3 2" xfId="14" xr:uid="{D01C531A-0326-4497-8B78-1F73965ACEB2}"/>
    <cellStyle name="Обычный 3 3" xfId="15" xr:uid="{DB61A2CD-DD45-41F9-A879-F6403788F2C7}"/>
    <cellStyle name="Обычный 4" xfId="2" xr:uid="{00000000-0005-0000-0000-000004000000}"/>
    <cellStyle name="Обычный 5" xfId="4" xr:uid="{00000000-0005-0000-0000-000005000000}"/>
    <cellStyle name="Обычный 5 2" xfId="10" xr:uid="{00000000-0005-0000-0000-000006000000}"/>
    <cellStyle name="Обычный 6" xfId="6" xr:uid="{00000000-0005-0000-0000-000007000000}"/>
    <cellStyle name="Обычный 6 2" xfId="8" xr:uid="{00000000-0005-0000-0000-000008000000}"/>
    <cellStyle name="Обычный 6 3" xfId="11" xr:uid="{00000000-0005-0000-0000-000009000000}"/>
    <cellStyle name="Обычный 7" xfId="7" xr:uid="{00000000-0005-0000-0000-00000A000000}"/>
    <cellStyle name="Обычный 7 2" xfId="12" xr:uid="{00000000-0005-0000-0000-00000B000000}"/>
    <cellStyle name="Обычный 9" xfId="9" xr:uid="{00000000-0005-0000-0000-00000C000000}"/>
    <cellStyle name="Плохой 2"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J1001"/>
  <sheetViews>
    <sheetView tabSelected="1" view="pageBreakPreview" topLeftCell="A55" zoomScale="120" zoomScaleNormal="140" zoomScaleSheetLayoutView="120" workbookViewId="0">
      <selection activeCell="E857" sqref="E857"/>
    </sheetView>
  </sheetViews>
  <sheetFormatPr defaultRowHeight="11.25" x14ac:dyDescent="0.2"/>
  <cols>
    <col min="1" max="1" width="5.83203125" style="6" customWidth="1"/>
    <col min="2" max="2" width="26" customWidth="1"/>
    <col min="3" max="3" width="23.33203125" customWidth="1"/>
    <col min="4" max="4" width="10.6640625" style="42" customWidth="1"/>
    <col min="5" max="5" width="17.33203125" style="25" customWidth="1"/>
    <col min="6" max="6" width="12.83203125" style="42" customWidth="1"/>
    <col min="7" max="7" width="24.83203125" customWidth="1"/>
    <col min="8" max="8" width="16.83203125" customWidth="1"/>
    <col min="9" max="9" width="42.1640625" customWidth="1"/>
    <col min="10" max="10" width="0.1640625" style="107" customWidth="1"/>
  </cols>
  <sheetData>
    <row r="1" spans="1:10" s="1" customFormat="1" ht="11.25" customHeight="1" x14ac:dyDescent="0.2">
      <c r="D1" s="38"/>
      <c r="E1" s="24"/>
      <c r="F1" s="38"/>
      <c r="J1" s="22"/>
    </row>
    <row r="2" spans="1:10" s="1" customFormat="1" ht="15.75" x14ac:dyDescent="0.25">
      <c r="B2" s="365" t="s">
        <v>503</v>
      </c>
      <c r="C2" s="365"/>
      <c r="D2" s="365"/>
      <c r="E2" s="365"/>
      <c r="F2" s="365"/>
      <c r="G2" s="365"/>
      <c r="H2" s="365"/>
      <c r="I2" s="365"/>
      <c r="J2" s="102"/>
    </row>
    <row r="3" spans="1:10" s="1" customFormat="1" ht="15.75" x14ac:dyDescent="0.25">
      <c r="B3" s="365" t="s">
        <v>26</v>
      </c>
      <c r="C3" s="365"/>
      <c r="D3" s="365"/>
      <c r="E3" s="365"/>
      <c r="F3" s="365"/>
      <c r="G3" s="365"/>
      <c r="H3" s="365"/>
      <c r="I3" s="365"/>
      <c r="J3" s="102"/>
    </row>
    <row r="4" spans="1:10" s="1" customFormat="1" ht="15.75" x14ac:dyDescent="0.25">
      <c r="B4" s="366" t="s">
        <v>2494</v>
      </c>
      <c r="C4" s="366"/>
      <c r="D4" s="366"/>
      <c r="E4" s="366"/>
      <c r="F4" s="366"/>
      <c r="G4" s="366"/>
      <c r="H4" s="366"/>
      <c r="I4" s="366"/>
      <c r="J4" s="103"/>
    </row>
    <row r="5" spans="1:10" s="1" customFormat="1" x14ac:dyDescent="0.2">
      <c r="A5" s="11"/>
      <c r="D5" s="38"/>
      <c r="E5" s="24"/>
      <c r="F5" s="38"/>
      <c r="J5" s="22"/>
    </row>
    <row r="6" spans="1:10" s="1" customFormat="1" ht="21" customHeight="1" x14ac:dyDescent="0.2">
      <c r="A6" s="358"/>
      <c r="B6" s="360" t="s">
        <v>71</v>
      </c>
      <c r="C6" s="360" t="s">
        <v>72</v>
      </c>
      <c r="D6" s="367" t="s">
        <v>393</v>
      </c>
      <c r="E6" s="368"/>
      <c r="F6" s="368"/>
      <c r="G6" s="368"/>
      <c r="H6" s="368"/>
      <c r="I6" s="369"/>
      <c r="J6" s="104"/>
    </row>
    <row r="7" spans="1:10" s="1" customFormat="1" ht="138" customHeight="1" x14ac:dyDescent="0.2">
      <c r="A7" s="359"/>
      <c r="B7" s="361"/>
      <c r="C7" s="361"/>
      <c r="D7" s="39" t="s">
        <v>27</v>
      </c>
      <c r="E7" s="48" t="s">
        <v>392</v>
      </c>
      <c r="F7" s="39" t="s">
        <v>28</v>
      </c>
      <c r="G7" s="2" t="s">
        <v>42</v>
      </c>
      <c r="H7" s="26" t="s">
        <v>73</v>
      </c>
      <c r="I7" s="2" t="s">
        <v>74</v>
      </c>
      <c r="J7" s="105"/>
    </row>
    <row r="8" spans="1:10" s="1" customFormat="1" x14ac:dyDescent="0.2">
      <c r="A8" s="8"/>
      <c r="B8" s="60" t="s">
        <v>9</v>
      </c>
      <c r="C8" s="61" t="s">
        <v>10</v>
      </c>
      <c r="D8" s="62" t="s">
        <v>11</v>
      </c>
      <c r="E8" s="61" t="s">
        <v>12</v>
      </c>
      <c r="F8" s="62" t="s">
        <v>13</v>
      </c>
      <c r="G8" s="61" t="s">
        <v>14</v>
      </c>
      <c r="H8" s="61" t="s">
        <v>15</v>
      </c>
      <c r="I8" s="61" t="s">
        <v>16</v>
      </c>
      <c r="J8" s="106"/>
    </row>
    <row r="9" spans="1:10" s="1" customFormat="1" ht="138.75" customHeight="1" x14ac:dyDescent="0.2">
      <c r="A9" s="43">
        <v>1</v>
      </c>
      <c r="B9" s="69" t="s">
        <v>1485</v>
      </c>
      <c r="C9" s="54" t="s">
        <v>1067</v>
      </c>
      <c r="D9" s="52">
        <v>16</v>
      </c>
      <c r="E9" s="53" t="s">
        <v>521</v>
      </c>
      <c r="F9" s="52" t="s">
        <v>32</v>
      </c>
      <c r="G9" s="52" t="s">
        <v>717</v>
      </c>
      <c r="H9" s="52" t="s">
        <v>1277</v>
      </c>
      <c r="I9" s="52" t="s">
        <v>1068</v>
      </c>
      <c r="J9" s="100"/>
    </row>
    <row r="10" spans="1:10" s="22" customFormat="1" ht="144" customHeight="1" x14ac:dyDescent="0.2">
      <c r="A10" s="68">
        <v>2</v>
      </c>
      <c r="B10" s="69" t="s">
        <v>1485</v>
      </c>
      <c r="C10" s="326" t="s">
        <v>517</v>
      </c>
      <c r="D10" s="255">
        <v>42.8</v>
      </c>
      <c r="E10" s="10" t="s">
        <v>521</v>
      </c>
      <c r="F10" s="255"/>
      <c r="G10" s="255" t="s">
        <v>2499</v>
      </c>
      <c r="H10" s="255" t="s">
        <v>1484</v>
      </c>
      <c r="I10" s="255" t="s">
        <v>1136</v>
      </c>
      <c r="J10" s="100"/>
    </row>
    <row r="11" spans="1:10" s="1" customFormat="1" ht="138.75" customHeight="1" x14ac:dyDescent="0.2">
      <c r="A11" s="68">
        <v>3</v>
      </c>
      <c r="B11" s="69" t="s">
        <v>1485</v>
      </c>
      <c r="C11" s="326" t="s">
        <v>517</v>
      </c>
      <c r="D11" s="44">
        <v>10.4</v>
      </c>
      <c r="E11" s="10" t="s">
        <v>548</v>
      </c>
      <c r="F11" s="148" t="s">
        <v>32</v>
      </c>
      <c r="G11" s="255" t="s">
        <v>2504</v>
      </c>
      <c r="H11" s="255" t="s">
        <v>149</v>
      </c>
      <c r="I11" s="255" t="s">
        <v>259</v>
      </c>
      <c r="J11" s="100"/>
    </row>
    <row r="12" spans="1:10" s="1" customFormat="1" ht="137.25" customHeight="1" x14ac:dyDescent="0.2">
      <c r="A12" s="68">
        <v>4</v>
      </c>
      <c r="B12" s="69" t="s">
        <v>1485</v>
      </c>
      <c r="C12" s="326" t="s">
        <v>517</v>
      </c>
      <c r="D12" s="44">
        <v>24.5</v>
      </c>
      <c r="E12" s="10" t="s">
        <v>549</v>
      </c>
      <c r="F12" s="148" t="s">
        <v>32</v>
      </c>
      <c r="G12" s="255" t="s">
        <v>678</v>
      </c>
      <c r="H12" s="255" t="s">
        <v>149</v>
      </c>
      <c r="I12" s="255" t="s">
        <v>260</v>
      </c>
      <c r="J12" s="100"/>
    </row>
    <row r="13" spans="1:10" s="1" customFormat="1" ht="137.25" customHeight="1" x14ac:dyDescent="0.2">
      <c r="A13" s="68">
        <v>5</v>
      </c>
      <c r="B13" s="69" t="s">
        <v>1485</v>
      </c>
      <c r="C13" s="326" t="s">
        <v>517</v>
      </c>
      <c r="D13" s="44">
        <v>9.9</v>
      </c>
      <c r="E13" s="10" t="s">
        <v>549</v>
      </c>
      <c r="F13" s="148" t="s">
        <v>32</v>
      </c>
      <c r="G13" s="255" t="s">
        <v>2502</v>
      </c>
      <c r="H13" s="255" t="s">
        <v>2373</v>
      </c>
      <c r="I13" s="255" t="s">
        <v>245</v>
      </c>
      <c r="J13" s="100"/>
    </row>
    <row r="14" spans="1:10" s="1" customFormat="1" ht="147.75" customHeight="1" x14ac:dyDescent="0.2">
      <c r="A14" s="68">
        <v>6</v>
      </c>
      <c r="B14" s="69" t="s">
        <v>1485</v>
      </c>
      <c r="C14" s="326" t="s">
        <v>518</v>
      </c>
      <c r="D14" s="10">
        <f>227+8.4</f>
        <v>235.4</v>
      </c>
      <c r="E14" s="10">
        <v>0.3</v>
      </c>
      <c r="F14" s="148" t="s">
        <v>32</v>
      </c>
      <c r="G14" s="255" t="s">
        <v>2503</v>
      </c>
      <c r="H14" s="255" t="s">
        <v>332</v>
      </c>
      <c r="I14" s="255" t="s">
        <v>246</v>
      </c>
      <c r="J14" s="100"/>
    </row>
    <row r="15" spans="1:10" s="1" customFormat="1" ht="126.75" customHeight="1" x14ac:dyDescent="0.2">
      <c r="A15" s="68">
        <v>7</v>
      </c>
      <c r="B15" s="69" t="s">
        <v>1485</v>
      </c>
      <c r="C15" s="326" t="s">
        <v>979</v>
      </c>
      <c r="D15" s="10">
        <v>29.5</v>
      </c>
      <c r="E15" s="10" t="s">
        <v>521</v>
      </c>
      <c r="F15" s="148" t="s">
        <v>32</v>
      </c>
      <c r="G15" s="255" t="s">
        <v>968</v>
      </c>
      <c r="H15" s="255" t="s">
        <v>961</v>
      </c>
      <c r="I15" s="255" t="s">
        <v>969</v>
      </c>
      <c r="J15" s="100"/>
    </row>
    <row r="16" spans="1:10" s="1" customFormat="1" ht="131.25" customHeight="1" x14ac:dyDescent="0.2">
      <c r="A16" s="68">
        <v>8</v>
      </c>
      <c r="B16" s="3" t="s">
        <v>1485</v>
      </c>
      <c r="C16" s="3" t="s">
        <v>518</v>
      </c>
      <c r="D16" s="10">
        <v>261.89999999999998</v>
      </c>
      <c r="E16" s="10" t="s">
        <v>521</v>
      </c>
      <c r="F16" s="148" t="s">
        <v>32</v>
      </c>
      <c r="G16" s="255" t="s">
        <v>2500</v>
      </c>
      <c r="H16" s="344" t="s">
        <v>2486</v>
      </c>
      <c r="I16" s="3" t="s">
        <v>2374</v>
      </c>
      <c r="J16" s="100"/>
    </row>
    <row r="17" spans="1:10" ht="177" customHeight="1" x14ac:dyDescent="0.2">
      <c r="A17" s="68">
        <v>9</v>
      </c>
      <c r="B17" s="69" t="s">
        <v>1485</v>
      </c>
      <c r="C17" s="326" t="s">
        <v>269</v>
      </c>
      <c r="D17" s="44">
        <v>49.3</v>
      </c>
      <c r="E17" s="10" t="s">
        <v>411</v>
      </c>
      <c r="F17" s="148" t="s">
        <v>32</v>
      </c>
      <c r="G17" s="255" t="s">
        <v>2501</v>
      </c>
      <c r="H17" s="255" t="s">
        <v>493</v>
      </c>
      <c r="I17" s="255" t="s">
        <v>271</v>
      </c>
      <c r="J17" s="100"/>
    </row>
    <row r="18" spans="1:10" ht="174" customHeight="1" x14ac:dyDescent="0.2">
      <c r="A18" s="68">
        <v>10</v>
      </c>
      <c r="B18" s="69" t="s">
        <v>1485</v>
      </c>
      <c r="C18" s="326" t="s">
        <v>269</v>
      </c>
      <c r="D18" s="44">
        <v>13.4</v>
      </c>
      <c r="E18" s="10" t="s">
        <v>411</v>
      </c>
      <c r="F18" s="148" t="s">
        <v>32</v>
      </c>
      <c r="G18" s="255" t="s">
        <v>270</v>
      </c>
      <c r="H18" s="255" t="s">
        <v>493</v>
      </c>
      <c r="I18" s="255" t="s">
        <v>271</v>
      </c>
      <c r="J18" s="100"/>
    </row>
    <row r="19" spans="1:10" ht="128.25" customHeight="1" x14ac:dyDescent="0.2">
      <c r="A19" s="68">
        <v>11</v>
      </c>
      <c r="B19" s="69" t="s">
        <v>1485</v>
      </c>
      <c r="C19" s="326" t="s">
        <v>519</v>
      </c>
      <c r="D19" s="44">
        <v>44.2</v>
      </c>
      <c r="E19" s="58">
        <v>0.5</v>
      </c>
      <c r="F19" s="148" t="s">
        <v>32</v>
      </c>
      <c r="G19" s="255" t="s">
        <v>34</v>
      </c>
      <c r="H19" s="255" t="s">
        <v>231</v>
      </c>
      <c r="I19" s="255" t="s">
        <v>247</v>
      </c>
      <c r="J19" s="100"/>
    </row>
    <row r="20" spans="1:10" ht="153" customHeight="1" x14ac:dyDescent="0.2">
      <c r="A20" s="68">
        <v>12</v>
      </c>
      <c r="B20" s="69" t="s">
        <v>1485</v>
      </c>
      <c r="C20" s="326" t="s">
        <v>744</v>
      </c>
      <c r="D20" s="44">
        <v>11.5</v>
      </c>
      <c r="E20" s="10" t="s">
        <v>521</v>
      </c>
      <c r="F20" s="148"/>
      <c r="G20" s="255" t="s">
        <v>2499</v>
      </c>
      <c r="H20" s="255" t="s">
        <v>2373</v>
      </c>
      <c r="I20" s="255" t="s">
        <v>2375</v>
      </c>
      <c r="J20" s="100"/>
    </row>
    <row r="21" spans="1:10" ht="181.5" customHeight="1" x14ac:dyDescent="0.2">
      <c r="A21" s="68">
        <v>13</v>
      </c>
      <c r="B21" s="69" t="s">
        <v>1485</v>
      </c>
      <c r="C21" s="326" t="s">
        <v>744</v>
      </c>
      <c r="D21" s="44">
        <v>31.8</v>
      </c>
      <c r="E21" s="10" t="s">
        <v>521</v>
      </c>
      <c r="F21" s="148"/>
      <c r="G21" s="255" t="s">
        <v>2499</v>
      </c>
      <c r="H21" s="255" t="s">
        <v>2373</v>
      </c>
      <c r="I21" s="255" t="s">
        <v>2375</v>
      </c>
      <c r="J21" s="100"/>
    </row>
    <row r="22" spans="1:10" ht="192" customHeight="1" x14ac:dyDescent="0.2">
      <c r="A22" s="68">
        <v>14</v>
      </c>
      <c r="B22" s="69" t="s">
        <v>1485</v>
      </c>
      <c r="C22" s="326" t="s">
        <v>744</v>
      </c>
      <c r="D22" s="44">
        <v>9.9</v>
      </c>
      <c r="E22" s="10" t="s">
        <v>521</v>
      </c>
      <c r="F22" s="148"/>
      <c r="G22" s="255" t="s">
        <v>2499</v>
      </c>
      <c r="H22" s="255" t="s">
        <v>2373</v>
      </c>
      <c r="I22" s="255" t="s">
        <v>2375</v>
      </c>
      <c r="J22" s="100"/>
    </row>
    <row r="23" spans="1:10" ht="182.25" customHeight="1" x14ac:dyDescent="0.2">
      <c r="A23" s="68">
        <v>15</v>
      </c>
      <c r="B23" s="69" t="s">
        <v>1485</v>
      </c>
      <c r="C23" s="326" t="s">
        <v>744</v>
      </c>
      <c r="D23" s="44">
        <v>12.8</v>
      </c>
      <c r="E23" s="10" t="s">
        <v>521</v>
      </c>
      <c r="F23" s="148"/>
      <c r="G23" s="255" t="s">
        <v>2499</v>
      </c>
      <c r="H23" s="255" t="s">
        <v>2376</v>
      </c>
      <c r="I23" s="255" t="s">
        <v>2375</v>
      </c>
      <c r="J23" s="100"/>
    </row>
    <row r="24" spans="1:10" ht="184.5" customHeight="1" x14ac:dyDescent="0.2">
      <c r="A24" s="68">
        <v>16</v>
      </c>
      <c r="B24" s="69" t="s">
        <v>1485</v>
      </c>
      <c r="C24" s="326" t="s">
        <v>744</v>
      </c>
      <c r="D24" s="44">
        <v>13.9</v>
      </c>
      <c r="E24" s="10" t="s">
        <v>521</v>
      </c>
      <c r="F24" s="148"/>
      <c r="G24" s="255" t="s">
        <v>2499</v>
      </c>
      <c r="H24" s="255" t="s">
        <v>2376</v>
      </c>
      <c r="I24" s="255" t="s">
        <v>2375</v>
      </c>
      <c r="J24" s="100"/>
    </row>
    <row r="25" spans="1:10" ht="182.25" customHeight="1" x14ac:dyDescent="0.2">
      <c r="A25" s="68">
        <v>17</v>
      </c>
      <c r="B25" s="69" t="s">
        <v>1485</v>
      </c>
      <c r="C25" s="326" t="s">
        <v>744</v>
      </c>
      <c r="D25" s="44">
        <v>13.9</v>
      </c>
      <c r="E25" s="10" t="s">
        <v>521</v>
      </c>
      <c r="F25" s="148"/>
      <c r="G25" s="255" t="s">
        <v>2499</v>
      </c>
      <c r="H25" s="255" t="s">
        <v>2376</v>
      </c>
      <c r="I25" s="255" t="s">
        <v>2375</v>
      </c>
      <c r="J25" s="100"/>
    </row>
    <row r="26" spans="1:10" ht="185.25" customHeight="1" x14ac:dyDescent="0.2">
      <c r="A26" s="68">
        <v>18</v>
      </c>
      <c r="B26" s="69" t="s">
        <v>1485</v>
      </c>
      <c r="C26" s="326" t="s">
        <v>744</v>
      </c>
      <c r="D26" s="44">
        <v>10.5</v>
      </c>
      <c r="E26" s="10" t="s">
        <v>521</v>
      </c>
      <c r="F26" s="148"/>
      <c r="G26" s="255" t="s">
        <v>2499</v>
      </c>
      <c r="H26" s="255" t="s">
        <v>2376</v>
      </c>
      <c r="I26" s="255" t="s">
        <v>2375</v>
      </c>
      <c r="J26" s="100"/>
    </row>
    <row r="27" spans="1:10" ht="183.75" customHeight="1" x14ac:dyDescent="0.2">
      <c r="A27" s="68">
        <v>19</v>
      </c>
      <c r="B27" s="69" t="s">
        <v>1485</v>
      </c>
      <c r="C27" s="326" t="s">
        <v>744</v>
      </c>
      <c r="D27" s="44">
        <v>12.7</v>
      </c>
      <c r="E27" s="10" t="s">
        <v>521</v>
      </c>
      <c r="F27" s="148"/>
      <c r="G27" s="255" t="s">
        <v>2499</v>
      </c>
      <c r="H27" s="255" t="s">
        <v>2376</v>
      </c>
      <c r="I27" s="255" t="s">
        <v>2375</v>
      </c>
      <c r="J27" s="100"/>
    </row>
    <row r="28" spans="1:10" ht="188.25" customHeight="1" x14ac:dyDescent="0.2">
      <c r="A28" s="68">
        <v>20</v>
      </c>
      <c r="B28" s="69" t="s">
        <v>1485</v>
      </c>
      <c r="C28" s="326" t="s">
        <v>744</v>
      </c>
      <c r="D28" s="44">
        <v>10.8</v>
      </c>
      <c r="E28" s="10" t="s">
        <v>521</v>
      </c>
      <c r="F28" s="148"/>
      <c r="G28" s="255" t="s">
        <v>2499</v>
      </c>
      <c r="H28" s="255" t="s">
        <v>2377</v>
      </c>
      <c r="I28" s="255" t="s">
        <v>2375</v>
      </c>
      <c r="J28" s="100"/>
    </row>
    <row r="29" spans="1:10" ht="191.25" customHeight="1" x14ac:dyDescent="0.2">
      <c r="A29" s="68">
        <v>21</v>
      </c>
      <c r="B29" s="69" t="s">
        <v>1485</v>
      </c>
      <c r="C29" s="326" t="s">
        <v>744</v>
      </c>
      <c r="D29" s="44">
        <v>28.6</v>
      </c>
      <c r="E29" s="10" t="s">
        <v>521</v>
      </c>
      <c r="F29" s="148"/>
      <c r="G29" s="255" t="s">
        <v>2499</v>
      </c>
      <c r="H29" s="255" t="s">
        <v>2377</v>
      </c>
      <c r="I29" s="255" t="s">
        <v>2375</v>
      </c>
      <c r="J29" s="100"/>
    </row>
    <row r="30" spans="1:10" ht="180.75" customHeight="1" x14ac:dyDescent="0.2">
      <c r="A30" s="68">
        <v>22</v>
      </c>
      <c r="B30" s="69" t="s">
        <v>1485</v>
      </c>
      <c r="C30" s="326" t="s">
        <v>744</v>
      </c>
      <c r="D30" s="44">
        <v>13.5</v>
      </c>
      <c r="E30" s="10" t="s">
        <v>521</v>
      </c>
      <c r="F30" s="148"/>
      <c r="G30" s="255" t="s">
        <v>2499</v>
      </c>
      <c r="H30" s="255" t="s">
        <v>2377</v>
      </c>
      <c r="I30" s="255" t="s">
        <v>2375</v>
      </c>
      <c r="J30" s="101"/>
    </row>
    <row r="31" spans="1:10" ht="186.75" customHeight="1" x14ac:dyDescent="0.2">
      <c r="A31" s="68">
        <v>23</v>
      </c>
      <c r="B31" s="69" t="s">
        <v>919</v>
      </c>
      <c r="C31" s="326" t="s">
        <v>744</v>
      </c>
      <c r="D31" s="44">
        <v>7.4</v>
      </c>
      <c r="E31" s="10" t="s">
        <v>521</v>
      </c>
      <c r="F31" s="148"/>
      <c r="G31" s="255" t="s">
        <v>2499</v>
      </c>
      <c r="H31" s="255" t="s">
        <v>2377</v>
      </c>
      <c r="I31" s="255" t="s">
        <v>2375</v>
      </c>
      <c r="J31" s="101"/>
    </row>
    <row r="32" spans="1:10" ht="182.25" customHeight="1" x14ac:dyDescent="0.2">
      <c r="A32" s="68">
        <v>24</v>
      </c>
      <c r="B32" s="69" t="s">
        <v>1485</v>
      </c>
      <c r="C32" s="326" t="s">
        <v>744</v>
      </c>
      <c r="D32" s="44">
        <v>12.2</v>
      </c>
      <c r="E32" s="10" t="s">
        <v>521</v>
      </c>
      <c r="F32" s="148"/>
      <c r="G32" s="255" t="s">
        <v>2499</v>
      </c>
      <c r="H32" s="255" t="s">
        <v>2377</v>
      </c>
      <c r="I32" s="255" t="s">
        <v>2375</v>
      </c>
      <c r="J32" s="101"/>
    </row>
    <row r="33" spans="1:9" ht="181.5" customHeight="1" x14ac:dyDescent="0.2">
      <c r="A33" s="68">
        <v>25</v>
      </c>
      <c r="B33" s="69" t="s">
        <v>1485</v>
      </c>
      <c r="C33" s="326" t="s">
        <v>744</v>
      </c>
      <c r="D33" s="44">
        <v>16.100000000000001</v>
      </c>
      <c r="E33" s="10" t="s">
        <v>521</v>
      </c>
      <c r="F33" s="148"/>
      <c r="G33" s="255" t="s">
        <v>2499</v>
      </c>
      <c r="H33" s="255" t="s">
        <v>2377</v>
      </c>
      <c r="I33" s="255" t="s">
        <v>2375</v>
      </c>
    </row>
    <row r="34" spans="1:9" ht="184.5" customHeight="1" x14ac:dyDescent="0.2">
      <c r="A34" s="68">
        <v>26</v>
      </c>
      <c r="B34" s="69" t="s">
        <v>919</v>
      </c>
      <c r="C34" s="326" t="s">
        <v>744</v>
      </c>
      <c r="D34" s="44">
        <v>12.6</v>
      </c>
      <c r="E34" s="10" t="s">
        <v>521</v>
      </c>
      <c r="F34" s="148"/>
      <c r="G34" s="255" t="s">
        <v>2499</v>
      </c>
      <c r="H34" s="255" t="s">
        <v>2376</v>
      </c>
      <c r="I34" s="255" t="s">
        <v>2375</v>
      </c>
    </row>
    <row r="35" spans="1:9" ht="183.75" customHeight="1" x14ac:dyDescent="0.2">
      <c r="A35" s="68">
        <v>27</v>
      </c>
      <c r="B35" s="70" t="s">
        <v>919</v>
      </c>
      <c r="C35" s="23" t="s">
        <v>744</v>
      </c>
      <c r="D35" s="27">
        <v>10.4</v>
      </c>
      <c r="E35" s="15" t="s">
        <v>521</v>
      </c>
      <c r="F35" s="248">
        <v>48.81</v>
      </c>
      <c r="G35" s="57" t="s">
        <v>2499</v>
      </c>
      <c r="H35" s="57" t="s">
        <v>1667</v>
      </c>
      <c r="I35" s="57" t="s">
        <v>2495</v>
      </c>
    </row>
    <row r="36" spans="1:9" ht="180" customHeight="1" x14ac:dyDescent="0.2">
      <c r="A36" s="68">
        <v>28</v>
      </c>
      <c r="B36" s="69" t="s">
        <v>1485</v>
      </c>
      <c r="C36" s="326" t="s">
        <v>1279</v>
      </c>
      <c r="D36" s="44">
        <v>17</v>
      </c>
      <c r="E36" s="10" t="s">
        <v>421</v>
      </c>
      <c r="F36" s="148"/>
      <c r="G36" s="255" t="s">
        <v>1278</v>
      </c>
      <c r="H36" s="255" t="s">
        <v>2378</v>
      </c>
      <c r="I36" s="255" t="s">
        <v>2379</v>
      </c>
    </row>
    <row r="37" spans="1:9" ht="172.5" customHeight="1" x14ac:dyDescent="0.2">
      <c r="A37" s="68">
        <v>29</v>
      </c>
      <c r="B37" s="69" t="s">
        <v>1485</v>
      </c>
      <c r="C37" s="326" t="s">
        <v>520</v>
      </c>
      <c r="D37" s="44">
        <v>71</v>
      </c>
      <c r="E37" s="10" t="s">
        <v>421</v>
      </c>
      <c r="F37" s="148"/>
      <c r="G37" s="255" t="s">
        <v>2499</v>
      </c>
      <c r="H37" s="255" t="s">
        <v>2380</v>
      </c>
      <c r="I37" s="255" t="s">
        <v>2379</v>
      </c>
    </row>
    <row r="38" spans="1:9" ht="182.25" customHeight="1" x14ac:dyDescent="0.2">
      <c r="A38" s="68">
        <v>30</v>
      </c>
      <c r="B38" s="70" t="s">
        <v>1485</v>
      </c>
      <c r="C38" s="23" t="s">
        <v>520</v>
      </c>
      <c r="D38" s="27">
        <v>35.1</v>
      </c>
      <c r="E38" s="15" t="s">
        <v>1540</v>
      </c>
      <c r="F38" s="248">
        <v>164.72</v>
      </c>
      <c r="G38" s="57" t="s">
        <v>2499</v>
      </c>
      <c r="H38" s="57" t="s">
        <v>1667</v>
      </c>
      <c r="I38" s="57" t="s">
        <v>2496</v>
      </c>
    </row>
    <row r="39" spans="1:9" ht="179.25" customHeight="1" x14ac:dyDescent="0.2">
      <c r="A39" s="68">
        <v>31</v>
      </c>
      <c r="B39" s="70" t="s">
        <v>1485</v>
      </c>
      <c r="C39" s="23" t="s">
        <v>520</v>
      </c>
      <c r="D39" s="27">
        <v>34.200000000000003</v>
      </c>
      <c r="E39" s="15" t="s">
        <v>1540</v>
      </c>
      <c r="F39" s="248">
        <v>160.5</v>
      </c>
      <c r="G39" s="57" t="s">
        <v>1278</v>
      </c>
      <c r="H39" s="57" t="s">
        <v>1667</v>
      </c>
      <c r="I39" s="57" t="s">
        <v>2496</v>
      </c>
    </row>
    <row r="40" spans="1:9" ht="184.5" customHeight="1" x14ac:dyDescent="0.2">
      <c r="A40" s="68">
        <v>32</v>
      </c>
      <c r="B40" s="70" t="s">
        <v>1485</v>
      </c>
      <c r="C40" s="23" t="s">
        <v>1279</v>
      </c>
      <c r="D40" s="27">
        <v>15.4</v>
      </c>
      <c r="E40" s="15" t="s">
        <v>1541</v>
      </c>
      <c r="F40" s="248">
        <v>72.27</v>
      </c>
      <c r="G40" s="57" t="s">
        <v>2499</v>
      </c>
      <c r="H40" s="57" t="s">
        <v>1667</v>
      </c>
      <c r="I40" s="57" t="s">
        <v>2497</v>
      </c>
    </row>
    <row r="41" spans="1:9" ht="126" customHeight="1" x14ac:dyDescent="0.2">
      <c r="A41" s="68">
        <v>33</v>
      </c>
      <c r="B41" s="70" t="s">
        <v>1485</v>
      </c>
      <c r="C41" s="23" t="s">
        <v>1486</v>
      </c>
      <c r="D41" s="27">
        <v>439.4</v>
      </c>
      <c r="E41" s="15" t="s">
        <v>2382</v>
      </c>
      <c r="F41" s="248">
        <v>1237.1300000000001</v>
      </c>
      <c r="G41" s="57" t="s">
        <v>2498</v>
      </c>
      <c r="H41" s="57" t="s">
        <v>1667</v>
      </c>
      <c r="I41" s="57" t="s">
        <v>2381</v>
      </c>
    </row>
    <row r="42" spans="1:9" ht="156.75" x14ac:dyDescent="0.2">
      <c r="A42" s="68">
        <v>34</v>
      </c>
      <c r="B42" s="123" t="s">
        <v>61</v>
      </c>
      <c r="C42" s="124" t="s">
        <v>62</v>
      </c>
      <c r="D42" s="277">
        <v>66.400000000000006</v>
      </c>
      <c r="E42" s="59" t="s">
        <v>339</v>
      </c>
      <c r="F42" s="277" t="s">
        <v>24</v>
      </c>
      <c r="G42" s="125" t="s">
        <v>29</v>
      </c>
      <c r="H42" s="124" t="s">
        <v>2</v>
      </c>
      <c r="I42" s="131" t="s">
        <v>2416</v>
      </c>
    </row>
    <row r="43" spans="1:9" ht="153" customHeight="1" x14ac:dyDescent="0.2">
      <c r="A43" s="68">
        <v>35</v>
      </c>
      <c r="B43" s="123" t="s">
        <v>61</v>
      </c>
      <c r="C43" s="124" t="s">
        <v>62</v>
      </c>
      <c r="D43" s="277" t="s">
        <v>63</v>
      </c>
      <c r="E43" s="59" t="s">
        <v>339</v>
      </c>
      <c r="F43" s="277" t="s">
        <v>24</v>
      </c>
      <c r="G43" s="125" t="s">
        <v>29</v>
      </c>
      <c r="H43" s="124" t="s">
        <v>2</v>
      </c>
      <c r="I43" s="131" t="s">
        <v>2383</v>
      </c>
    </row>
    <row r="44" spans="1:9" ht="130.5" customHeight="1" x14ac:dyDescent="0.2">
      <c r="A44" s="68">
        <v>36</v>
      </c>
      <c r="B44" s="126" t="s">
        <v>61</v>
      </c>
      <c r="C44" s="127" t="s">
        <v>62</v>
      </c>
      <c r="D44" s="128">
        <v>6</v>
      </c>
      <c r="E44" s="83">
        <v>0.5</v>
      </c>
      <c r="F44" s="128"/>
      <c r="G44" s="129" t="s">
        <v>34</v>
      </c>
      <c r="H44" s="127" t="s">
        <v>232</v>
      </c>
      <c r="I44" s="129" t="s">
        <v>537</v>
      </c>
    </row>
    <row r="45" spans="1:9" ht="103.5" customHeight="1" x14ac:dyDescent="0.2">
      <c r="A45" s="68">
        <v>37</v>
      </c>
      <c r="B45" s="126" t="s">
        <v>398</v>
      </c>
      <c r="C45" s="127" t="s">
        <v>514</v>
      </c>
      <c r="D45" s="128">
        <v>12.4</v>
      </c>
      <c r="E45" s="83">
        <v>0.5</v>
      </c>
      <c r="F45" s="130"/>
      <c r="G45" s="129" t="s">
        <v>34</v>
      </c>
      <c r="H45" s="127" t="s">
        <v>33</v>
      </c>
      <c r="I45" s="129" t="s">
        <v>731</v>
      </c>
    </row>
    <row r="46" spans="1:9" ht="112.5" x14ac:dyDescent="0.2">
      <c r="A46" s="68">
        <v>38</v>
      </c>
      <c r="B46" s="123" t="s">
        <v>398</v>
      </c>
      <c r="C46" s="124" t="s">
        <v>514</v>
      </c>
      <c r="D46" s="277">
        <v>13.9</v>
      </c>
      <c r="E46" s="59">
        <v>0.5</v>
      </c>
      <c r="F46" s="277"/>
      <c r="G46" s="125" t="s">
        <v>29</v>
      </c>
      <c r="H46" s="124" t="s">
        <v>33</v>
      </c>
      <c r="I46" s="131" t="s">
        <v>732</v>
      </c>
    </row>
    <row r="47" spans="1:9" ht="129" customHeight="1" x14ac:dyDescent="0.2">
      <c r="A47" s="68">
        <v>39</v>
      </c>
      <c r="B47" s="132" t="s">
        <v>398</v>
      </c>
      <c r="C47" s="133" t="s">
        <v>1368</v>
      </c>
      <c r="D47" s="134">
        <v>17.2</v>
      </c>
      <c r="E47" s="67">
        <v>1</v>
      </c>
      <c r="F47" s="134">
        <v>80.709999999999994</v>
      </c>
      <c r="G47" s="135" t="s">
        <v>1698</v>
      </c>
      <c r="H47" s="133" t="s">
        <v>1667</v>
      </c>
      <c r="I47" s="135" t="s">
        <v>1692</v>
      </c>
    </row>
    <row r="48" spans="1:9" ht="80.25" customHeight="1" x14ac:dyDescent="0.2">
      <c r="A48" s="68">
        <v>40</v>
      </c>
      <c r="B48" s="126" t="s">
        <v>61</v>
      </c>
      <c r="C48" s="127" t="s">
        <v>552</v>
      </c>
      <c r="D48" s="128">
        <v>71.2</v>
      </c>
      <c r="E48" s="83">
        <v>0.5</v>
      </c>
      <c r="F48" s="128"/>
      <c r="G48" s="129" t="s">
        <v>553</v>
      </c>
      <c r="H48" s="127" t="s">
        <v>455</v>
      </c>
      <c r="I48" s="129" t="s">
        <v>733</v>
      </c>
    </row>
    <row r="49" spans="1:9" ht="120.75" customHeight="1" x14ac:dyDescent="0.2">
      <c r="A49" s="68">
        <v>41</v>
      </c>
      <c r="B49" s="123" t="s">
        <v>61</v>
      </c>
      <c r="C49" s="124" t="s">
        <v>64</v>
      </c>
      <c r="D49" s="277">
        <v>60.8</v>
      </c>
      <c r="E49" s="59">
        <v>0.5</v>
      </c>
      <c r="F49" s="277" t="s">
        <v>24</v>
      </c>
      <c r="G49" s="125" t="s">
        <v>553</v>
      </c>
      <c r="H49" s="124" t="s">
        <v>2</v>
      </c>
      <c r="I49" s="131" t="s">
        <v>1586</v>
      </c>
    </row>
    <row r="50" spans="1:9" ht="88.5" customHeight="1" x14ac:dyDescent="0.2">
      <c r="A50" s="68">
        <v>42</v>
      </c>
      <c r="B50" s="123" t="s">
        <v>61</v>
      </c>
      <c r="C50" s="124" t="s">
        <v>1693</v>
      </c>
      <c r="D50" s="277">
        <v>11.4</v>
      </c>
      <c r="E50" s="59">
        <v>0.5</v>
      </c>
      <c r="F50" s="277"/>
      <c r="G50" s="125" t="s">
        <v>34</v>
      </c>
      <c r="H50" s="124" t="s">
        <v>2</v>
      </c>
      <c r="I50" s="131" t="s">
        <v>889</v>
      </c>
    </row>
    <row r="51" spans="1:9" ht="141" customHeight="1" x14ac:dyDescent="0.2">
      <c r="A51" s="68">
        <v>43</v>
      </c>
      <c r="B51" s="123" t="s">
        <v>61</v>
      </c>
      <c r="C51" s="124" t="s">
        <v>65</v>
      </c>
      <c r="D51" s="277">
        <v>86.3</v>
      </c>
      <c r="E51" s="59" t="s">
        <v>339</v>
      </c>
      <c r="F51" s="277" t="s">
        <v>24</v>
      </c>
      <c r="G51" s="125" t="s">
        <v>184</v>
      </c>
      <c r="H51" s="124" t="s">
        <v>2</v>
      </c>
      <c r="I51" s="131" t="s">
        <v>1527</v>
      </c>
    </row>
    <row r="52" spans="1:9" ht="153" customHeight="1" x14ac:dyDescent="0.2">
      <c r="A52" s="68">
        <v>44</v>
      </c>
      <c r="B52" s="126" t="s">
        <v>61</v>
      </c>
      <c r="C52" s="127" t="s">
        <v>813</v>
      </c>
      <c r="D52" s="128">
        <v>30.9</v>
      </c>
      <c r="E52" s="83" t="s">
        <v>814</v>
      </c>
      <c r="F52" s="128"/>
      <c r="G52" s="129" t="s">
        <v>890</v>
      </c>
      <c r="H52" s="127" t="s">
        <v>940</v>
      </c>
      <c r="I52" s="129" t="s">
        <v>815</v>
      </c>
    </row>
    <row r="53" spans="1:9" ht="160.5" customHeight="1" x14ac:dyDescent="0.2">
      <c r="A53" s="68">
        <v>45</v>
      </c>
      <c r="B53" s="79" t="s">
        <v>61</v>
      </c>
      <c r="C53" s="3" t="s">
        <v>100</v>
      </c>
      <c r="D53" s="255">
        <v>195.1</v>
      </c>
      <c r="E53" s="59" t="s">
        <v>339</v>
      </c>
      <c r="F53" s="255" t="s">
        <v>24</v>
      </c>
      <c r="G53" s="59" t="s">
        <v>98</v>
      </c>
      <c r="H53" s="3" t="s">
        <v>2</v>
      </c>
      <c r="I53" s="7" t="s">
        <v>1364</v>
      </c>
    </row>
    <row r="54" spans="1:9" ht="173.25" customHeight="1" x14ac:dyDescent="0.2">
      <c r="A54" s="68">
        <v>46</v>
      </c>
      <c r="B54" s="132" t="s">
        <v>61</v>
      </c>
      <c r="C54" s="133" t="s">
        <v>1774</v>
      </c>
      <c r="D54" s="134">
        <v>267.8</v>
      </c>
      <c r="E54" s="67">
        <v>3</v>
      </c>
      <c r="F54" s="285">
        <v>1256.6500000000001</v>
      </c>
      <c r="G54" s="135" t="s">
        <v>1699</v>
      </c>
      <c r="H54" s="133" t="s">
        <v>1645</v>
      </c>
      <c r="I54" s="135" t="s">
        <v>1775</v>
      </c>
    </row>
    <row r="55" spans="1:9" ht="71.25" customHeight="1" x14ac:dyDescent="0.2">
      <c r="A55" s="68">
        <v>47</v>
      </c>
      <c r="B55" s="123" t="s">
        <v>61</v>
      </c>
      <c r="C55" s="124" t="s">
        <v>675</v>
      </c>
      <c r="D55" s="277">
        <v>50.8</v>
      </c>
      <c r="E55" s="59">
        <v>0.7</v>
      </c>
      <c r="F55" s="277"/>
      <c r="G55" s="125" t="s">
        <v>553</v>
      </c>
      <c r="H55" s="124" t="s">
        <v>455</v>
      </c>
      <c r="I55" s="131" t="s">
        <v>676</v>
      </c>
    </row>
    <row r="56" spans="1:9" ht="164.25" customHeight="1" x14ac:dyDescent="0.2">
      <c r="A56" s="68">
        <v>48</v>
      </c>
      <c r="B56" s="132" t="s">
        <v>61</v>
      </c>
      <c r="C56" s="133" t="s">
        <v>1488</v>
      </c>
      <c r="D56" s="134">
        <v>96.9</v>
      </c>
      <c r="E56" s="67" t="s">
        <v>814</v>
      </c>
      <c r="F56" s="134">
        <v>454.7</v>
      </c>
      <c r="G56" s="135" t="s">
        <v>1694</v>
      </c>
      <c r="H56" s="133" t="s">
        <v>1667</v>
      </c>
      <c r="I56" s="135" t="s">
        <v>1695</v>
      </c>
    </row>
    <row r="57" spans="1:9" ht="150" customHeight="1" x14ac:dyDescent="0.2">
      <c r="A57" s="68">
        <v>49</v>
      </c>
      <c r="B57" s="126" t="s">
        <v>61</v>
      </c>
      <c r="C57" s="127" t="s">
        <v>789</v>
      </c>
      <c r="D57" s="128">
        <v>89.6</v>
      </c>
      <c r="E57" s="83">
        <v>0.5</v>
      </c>
      <c r="F57" s="128"/>
      <c r="G57" s="129" t="s">
        <v>553</v>
      </c>
      <c r="H57" s="127" t="s">
        <v>455</v>
      </c>
      <c r="I57" s="129" t="s">
        <v>790</v>
      </c>
    </row>
    <row r="58" spans="1:9" ht="179.25" customHeight="1" x14ac:dyDescent="0.2">
      <c r="A58" s="68">
        <v>50</v>
      </c>
      <c r="B58" s="123" t="s">
        <v>61</v>
      </c>
      <c r="C58" s="124" t="s">
        <v>677</v>
      </c>
      <c r="D58" s="277">
        <v>68.900000000000006</v>
      </c>
      <c r="E58" s="59">
        <v>0.5</v>
      </c>
      <c r="F58" s="277"/>
      <c r="G58" s="125" t="s">
        <v>553</v>
      </c>
      <c r="H58" s="124" t="s">
        <v>455</v>
      </c>
      <c r="I58" s="131" t="s">
        <v>554</v>
      </c>
    </row>
    <row r="59" spans="1:9" ht="150.75" customHeight="1" x14ac:dyDescent="0.2">
      <c r="A59" s="68">
        <v>51</v>
      </c>
      <c r="B59" s="123" t="s">
        <v>61</v>
      </c>
      <c r="C59" s="124" t="s">
        <v>791</v>
      </c>
      <c r="D59" s="277">
        <v>34.9</v>
      </c>
      <c r="E59" s="59">
        <v>0.5</v>
      </c>
      <c r="F59" s="277"/>
      <c r="G59" s="125" t="s">
        <v>553</v>
      </c>
      <c r="H59" s="124" t="s">
        <v>455</v>
      </c>
      <c r="I59" s="129" t="s">
        <v>792</v>
      </c>
    </row>
    <row r="60" spans="1:9" ht="216.75" customHeight="1" x14ac:dyDescent="0.2">
      <c r="A60" s="68">
        <v>52</v>
      </c>
      <c r="B60" s="126" t="s">
        <v>61</v>
      </c>
      <c r="C60" s="127" t="s">
        <v>335</v>
      </c>
      <c r="D60" s="128">
        <v>108.3</v>
      </c>
      <c r="E60" s="83" t="s">
        <v>350</v>
      </c>
      <c r="F60" s="128"/>
      <c r="G60" s="129" t="s">
        <v>336</v>
      </c>
      <c r="H60" s="127" t="s">
        <v>351</v>
      </c>
      <c r="I60" s="129" t="s">
        <v>806</v>
      </c>
    </row>
    <row r="61" spans="1:9" ht="183" customHeight="1" x14ac:dyDescent="0.2">
      <c r="A61" s="68">
        <v>53</v>
      </c>
      <c r="B61" s="126" t="s">
        <v>61</v>
      </c>
      <c r="C61" s="127" t="s">
        <v>1012</v>
      </c>
      <c r="D61" s="128">
        <v>758.3</v>
      </c>
      <c r="E61" s="83">
        <v>0.5</v>
      </c>
      <c r="F61" s="128"/>
      <c r="G61" s="129" t="s">
        <v>34</v>
      </c>
      <c r="H61" s="127" t="s">
        <v>455</v>
      </c>
      <c r="I61" s="129" t="s">
        <v>488</v>
      </c>
    </row>
    <row r="62" spans="1:9" ht="294" customHeight="1" x14ac:dyDescent="0.2">
      <c r="A62" s="68">
        <v>54</v>
      </c>
      <c r="B62" s="123" t="s">
        <v>61</v>
      </c>
      <c r="C62" s="124" t="s">
        <v>703</v>
      </c>
      <c r="D62" s="277">
        <v>228.1</v>
      </c>
      <c r="E62" s="59" t="s">
        <v>704</v>
      </c>
      <c r="F62" s="277"/>
      <c r="G62" s="125" t="s">
        <v>705</v>
      </c>
      <c r="H62" s="124" t="s">
        <v>706</v>
      </c>
      <c r="I62" s="125" t="s">
        <v>1365</v>
      </c>
    </row>
    <row r="63" spans="1:9" ht="135" x14ac:dyDescent="0.2">
      <c r="A63" s="68">
        <v>55</v>
      </c>
      <c r="B63" s="123" t="s">
        <v>61</v>
      </c>
      <c r="C63" s="124" t="s">
        <v>734</v>
      </c>
      <c r="D63" s="277">
        <v>362.9</v>
      </c>
      <c r="E63" s="59">
        <v>0.5</v>
      </c>
      <c r="F63" s="277"/>
      <c r="G63" s="125" t="s">
        <v>553</v>
      </c>
      <c r="H63" s="124" t="s">
        <v>455</v>
      </c>
      <c r="I63" s="125" t="s">
        <v>735</v>
      </c>
    </row>
    <row r="64" spans="1:9" ht="112.5" customHeight="1" x14ac:dyDescent="0.2">
      <c r="A64" s="68">
        <v>56</v>
      </c>
      <c r="B64" s="126" t="s">
        <v>61</v>
      </c>
      <c r="C64" s="127" t="s">
        <v>425</v>
      </c>
      <c r="D64" s="128">
        <v>2.4</v>
      </c>
      <c r="E64" s="83" t="s">
        <v>399</v>
      </c>
      <c r="F64" s="128"/>
      <c r="G64" s="129" t="s">
        <v>253</v>
      </c>
      <c r="H64" s="127" t="s">
        <v>266</v>
      </c>
      <c r="I64" s="129" t="s">
        <v>254</v>
      </c>
    </row>
    <row r="65" spans="1:9" ht="194.25" customHeight="1" x14ac:dyDescent="0.2">
      <c r="A65" s="68">
        <v>57</v>
      </c>
      <c r="B65" s="126" t="s">
        <v>61</v>
      </c>
      <c r="C65" s="127" t="s">
        <v>105</v>
      </c>
      <c r="D65" s="128" t="s">
        <v>101</v>
      </c>
      <c r="E65" s="83" t="s">
        <v>1125</v>
      </c>
      <c r="F65" s="128"/>
      <c r="G65" s="129" t="s">
        <v>970</v>
      </c>
      <c r="H65" s="127" t="s">
        <v>1126</v>
      </c>
      <c r="I65" s="129" t="s">
        <v>280</v>
      </c>
    </row>
    <row r="66" spans="1:9" ht="137.25" customHeight="1" x14ac:dyDescent="0.2">
      <c r="A66" s="68">
        <v>58</v>
      </c>
      <c r="B66" s="126" t="s">
        <v>61</v>
      </c>
      <c r="C66" s="127" t="s">
        <v>515</v>
      </c>
      <c r="D66" s="128">
        <v>12.8</v>
      </c>
      <c r="E66" s="83">
        <v>1</v>
      </c>
      <c r="F66" s="128"/>
      <c r="G66" s="129" t="s">
        <v>891</v>
      </c>
      <c r="H66" s="127" t="s">
        <v>888</v>
      </c>
      <c r="I66" s="129" t="s">
        <v>793</v>
      </c>
    </row>
    <row r="67" spans="1:9" ht="143.25" customHeight="1" x14ac:dyDescent="0.2">
      <c r="A67" s="68">
        <v>59</v>
      </c>
      <c r="B67" s="126" t="s">
        <v>61</v>
      </c>
      <c r="C67" s="127" t="s">
        <v>515</v>
      </c>
      <c r="D67" s="128">
        <v>7</v>
      </c>
      <c r="E67" s="83">
        <v>1</v>
      </c>
      <c r="F67" s="128"/>
      <c r="G67" s="129" t="s">
        <v>34</v>
      </c>
      <c r="H67" s="127" t="s">
        <v>455</v>
      </c>
      <c r="I67" s="129" t="s">
        <v>794</v>
      </c>
    </row>
    <row r="68" spans="1:9" ht="135" x14ac:dyDescent="0.2">
      <c r="A68" s="68">
        <v>60</v>
      </c>
      <c r="B68" s="132" t="s">
        <v>61</v>
      </c>
      <c r="C68" s="133" t="s">
        <v>2505</v>
      </c>
      <c r="D68" s="134">
        <v>11.3</v>
      </c>
      <c r="E68" s="67" t="s">
        <v>1696</v>
      </c>
      <c r="F68" s="134">
        <v>53.03</v>
      </c>
      <c r="G68" s="135" t="s">
        <v>1545</v>
      </c>
      <c r="H68" s="133" t="s">
        <v>1645</v>
      </c>
      <c r="I68" s="135" t="s">
        <v>1697</v>
      </c>
    </row>
    <row r="69" spans="1:9" ht="104.25" customHeight="1" x14ac:dyDescent="0.2">
      <c r="A69" s="68">
        <v>61</v>
      </c>
      <c r="B69" s="123" t="s">
        <v>61</v>
      </c>
      <c r="C69" s="124" t="s">
        <v>66</v>
      </c>
      <c r="D69" s="277" t="s">
        <v>87</v>
      </c>
      <c r="E69" s="59" t="s">
        <v>339</v>
      </c>
      <c r="F69" s="277" t="s">
        <v>24</v>
      </c>
      <c r="G69" s="125" t="s">
        <v>795</v>
      </c>
      <c r="H69" s="124" t="s">
        <v>232</v>
      </c>
      <c r="I69" s="131" t="s">
        <v>2417</v>
      </c>
    </row>
    <row r="70" spans="1:9" ht="136.5" customHeight="1" x14ac:dyDescent="0.2">
      <c r="A70" s="68">
        <v>62</v>
      </c>
      <c r="B70" s="123" t="s">
        <v>61</v>
      </c>
      <c r="C70" s="124" t="s">
        <v>66</v>
      </c>
      <c r="D70" s="277" t="s">
        <v>78</v>
      </c>
      <c r="E70" s="59" t="s">
        <v>339</v>
      </c>
      <c r="F70" s="277" t="s">
        <v>24</v>
      </c>
      <c r="G70" s="125" t="s">
        <v>795</v>
      </c>
      <c r="H70" s="124" t="s">
        <v>2</v>
      </c>
      <c r="I70" s="131" t="s">
        <v>2418</v>
      </c>
    </row>
    <row r="71" spans="1:9" ht="93" customHeight="1" x14ac:dyDescent="0.2">
      <c r="A71" s="68">
        <v>63</v>
      </c>
      <c r="B71" s="123" t="s">
        <v>61</v>
      </c>
      <c r="C71" s="124" t="s">
        <v>67</v>
      </c>
      <c r="D71" s="277" t="s">
        <v>109</v>
      </c>
      <c r="E71" s="59" t="s">
        <v>339</v>
      </c>
      <c r="F71" s="277" t="s">
        <v>24</v>
      </c>
      <c r="G71" s="125" t="s">
        <v>19</v>
      </c>
      <c r="H71" s="124" t="s">
        <v>2</v>
      </c>
      <c r="I71" s="131" t="s">
        <v>2419</v>
      </c>
    </row>
    <row r="72" spans="1:9" ht="95.25" customHeight="1" x14ac:dyDescent="0.2">
      <c r="A72" s="68">
        <v>64</v>
      </c>
      <c r="B72" s="126" t="s">
        <v>61</v>
      </c>
      <c r="C72" s="127" t="s">
        <v>538</v>
      </c>
      <c r="D72" s="128">
        <v>13.4</v>
      </c>
      <c r="E72" s="83">
        <v>0.5</v>
      </c>
      <c r="F72" s="128"/>
      <c r="G72" s="129" t="s">
        <v>39</v>
      </c>
      <c r="H72" s="127" t="s">
        <v>33</v>
      </c>
      <c r="I72" s="129" t="s">
        <v>539</v>
      </c>
    </row>
    <row r="73" spans="1:9" ht="90" x14ac:dyDescent="0.2">
      <c r="A73" s="68">
        <v>65</v>
      </c>
      <c r="B73" s="126" t="s">
        <v>61</v>
      </c>
      <c r="C73" s="127" t="s">
        <v>538</v>
      </c>
      <c r="D73" s="128">
        <v>38.700000000000003</v>
      </c>
      <c r="E73" s="83">
        <v>0.7</v>
      </c>
      <c r="F73" s="128"/>
      <c r="G73" s="129" t="s">
        <v>39</v>
      </c>
      <c r="H73" s="127" t="s">
        <v>455</v>
      </c>
      <c r="I73" s="129" t="s">
        <v>1013</v>
      </c>
    </row>
    <row r="74" spans="1:9" ht="92.25" customHeight="1" x14ac:dyDescent="0.2">
      <c r="A74" s="68">
        <v>66</v>
      </c>
      <c r="B74" s="126" t="s">
        <v>61</v>
      </c>
      <c r="C74" s="127" t="s">
        <v>538</v>
      </c>
      <c r="D74" s="128">
        <v>8.5</v>
      </c>
      <c r="E74" s="83">
        <v>0.5</v>
      </c>
      <c r="F74" s="128"/>
      <c r="G74" s="129" t="s">
        <v>39</v>
      </c>
      <c r="H74" s="127" t="s">
        <v>455</v>
      </c>
      <c r="I74" s="129" t="s">
        <v>1013</v>
      </c>
    </row>
    <row r="75" spans="1:9" ht="163.5" customHeight="1" x14ac:dyDescent="0.2">
      <c r="A75" s="68">
        <v>67</v>
      </c>
      <c r="B75" s="126" t="s">
        <v>61</v>
      </c>
      <c r="C75" s="127" t="s">
        <v>295</v>
      </c>
      <c r="D75" s="128">
        <v>6.7</v>
      </c>
      <c r="E75" s="83" t="s">
        <v>736</v>
      </c>
      <c r="F75" s="128"/>
      <c r="G75" s="129" t="s">
        <v>47</v>
      </c>
      <c r="H75" s="127" t="s">
        <v>305</v>
      </c>
      <c r="I75" s="129" t="s">
        <v>299</v>
      </c>
    </row>
    <row r="76" spans="1:9" ht="101.25" x14ac:dyDescent="0.2">
      <c r="A76" s="68">
        <v>68</v>
      </c>
      <c r="B76" s="126" t="s">
        <v>61</v>
      </c>
      <c r="C76" s="127" t="s">
        <v>295</v>
      </c>
      <c r="D76" s="128">
        <v>12.3</v>
      </c>
      <c r="E76" s="83" t="s">
        <v>971</v>
      </c>
      <c r="F76" s="128"/>
      <c r="G76" s="129" t="s">
        <v>891</v>
      </c>
      <c r="H76" s="127" t="s">
        <v>1126</v>
      </c>
      <c r="I76" s="129" t="s">
        <v>972</v>
      </c>
    </row>
    <row r="77" spans="1:9" ht="101.25" x14ac:dyDescent="0.2">
      <c r="A77" s="68">
        <v>69</v>
      </c>
      <c r="B77" s="126" t="s">
        <v>61</v>
      </c>
      <c r="C77" s="127" t="s">
        <v>295</v>
      </c>
      <c r="D77" s="128">
        <v>15</v>
      </c>
      <c r="E77" s="83">
        <v>2</v>
      </c>
      <c r="F77" s="128"/>
      <c r="G77" s="129" t="s">
        <v>891</v>
      </c>
      <c r="H77" s="127" t="s">
        <v>1216</v>
      </c>
      <c r="I77" s="129" t="s">
        <v>1366</v>
      </c>
    </row>
    <row r="78" spans="1:9" ht="177.75" customHeight="1" x14ac:dyDescent="0.2">
      <c r="A78" s="68">
        <v>70</v>
      </c>
      <c r="B78" s="126" t="s">
        <v>61</v>
      </c>
      <c r="C78" s="127" t="s">
        <v>973</v>
      </c>
      <c r="D78" s="128">
        <v>62</v>
      </c>
      <c r="E78" s="83" t="s">
        <v>974</v>
      </c>
      <c r="F78" s="128"/>
      <c r="G78" s="129" t="s">
        <v>975</v>
      </c>
      <c r="H78" s="127" t="s">
        <v>1126</v>
      </c>
      <c r="I78" s="129" t="s">
        <v>976</v>
      </c>
    </row>
    <row r="79" spans="1:9" ht="129.75" customHeight="1" x14ac:dyDescent="0.2">
      <c r="A79" s="68">
        <v>71</v>
      </c>
      <c r="B79" s="126" t="s">
        <v>61</v>
      </c>
      <c r="C79" s="127" t="s">
        <v>1217</v>
      </c>
      <c r="D79" s="128">
        <v>172.9</v>
      </c>
      <c r="E79" s="83">
        <v>1.5</v>
      </c>
      <c r="F79" s="128"/>
      <c r="G79" s="129" t="s">
        <v>1367</v>
      </c>
      <c r="H79" s="127" t="s">
        <v>1652</v>
      </c>
      <c r="I79" s="129" t="s">
        <v>1218</v>
      </c>
    </row>
    <row r="80" spans="1:9" ht="172.5" customHeight="1" x14ac:dyDescent="0.2">
      <c r="A80" s="68">
        <v>72</v>
      </c>
      <c r="B80" s="126" t="s">
        <v>61</v>
      </c>
      <c r="C80" s="127" t="s">
        <v>68</v>
      </c>
      <c r="D80" s="128">
        <v>53.3</v>
      </c>
      <c r="E80" s="83" t="s">
        <v>255</v>
      </c>
      <c r="F80" s="128"/>
      <c r="G80" s="129" t="s">
        <v>256</v>
      </c>
      <c r="H80" s="127" t="s">
        <v>266</v>
      </c>
      <c r="I80" s="129" t="s">
        <v>977</v>
      </c>
    </row>
    <row r="81" spans="1:9" ht="68.25" customHeight="1" x14ac:dyDescent="0.2">
      <c r="A81" s="68">
        <v>73</v>
      </c>
      <c r="B81" s="78" t="s">
        <v>61</v>
      </c>
      <c r="C81" s="51" t="s">
        <v>378</v>
      </c>
      <c r="D81" s="52">
        <v>14.3</v>
      </c>
      <c r="E81" s="83">
        <v>0.5</v>
      </c>
      <c r="F81" s="52"/>
      <c r="G81" s="83" t="s">
        <v>31</v>
      </c>
      <c r="H81" s="51" t="s">
        <v>2</v>
      </c>
      <c r="I81" s="83" t="s">
        <v>1700</v>
      </c>
    </row>
    <row r="82" spans="1:9" ht="67.5" x14ac:dyDescent="0.2">
      <c r="A82" s="68">
        <v>74</v>
      </c>
      <c r="B82" s="78" t="s">
        <v>70</v>
      </c>
      <c r="C82" s="51" t="s">
        <v>1285</v>
      </c>
      <c r="D82" s="53">
        <v>15.5</v>
      </c>
      <c r="E82" s="82"/>
      <c r="F82" s="138"/>
      <c r="G82" s="54" t="s">
        <v>1286</v>
      </c>
      <c r="H82" s="54" t="s">
        <v>1287</v>
      </c>
      <c r="I82" s="83" t="s">
        <v>1288</v>
      </c>
    </row>
    <row r="83" spans="1:9" ht="90" x14ac:dyDescent="0.2">
      <c r="A83" s="68">
        <v>75</v>
      </c>
      <c r="B83" s="78" t="s">
        <v>70</v>
      </c>
      <c r="C83" s="51" t="s">
        <v>2506</v>
      </c>
      <c r="D83" s="53">
        <v>22</v>
      </c>
      <c r="E83" s="82" t="s">
        <v>786</v>
      </c>
      <c r="F83" s="138"/>
      <c r="G83" s="54" t="s">
        <v>1031</v>
      </c>
      <c r="H83" s="51" t="s">
        <v>1289</v>
      </c>
      <c r="I83" s="83" t="s">
        <v>1177</v>
      </c>
    </row>
    <row r="84" spans="1:9" ht="141" customHeight="1" x14ac:dyDescent="0.2">
      <c r="A84" s="68">
        <v>76</v>
      </c>
      <c r="B84" s="78" t="s">
        <v>70</v>
      </c>
      <c r="C84" s="51" t="s">
        <v>2507</v>
      </c>
      <c r="D84" s="53">
        <f>34.4</f>
        <v>34.4</v>
      </c>
      <c r="E84" s="99" t="s">
        <v>456</v>
      </c>
      <c r="F84" s="138"/>
      <c r="G84" s="54" t="s">
        <v>611</v>
      </c>
      <c r="H84" s="19" t="s">
        <v>391</v>
      </c>
      <c r="I84" s="83" t="s">
        <v>464</v>
      </c>
    </row>
    <row r="85" spans="1:9" ht="140.25" customHeight="1" x14ac:dyDescent="0.2">
      <c r="A85" s="68">
        <v>77</v>
      </c>
      <c r="B85" s="78" t="s">
        <v>70</v>
      </c>
      <c r="C85" s="51" t="s">
        <v>2508</v>
      </c>
      <c r="D85" s="53">
        <v>7.2</v>
      </c>
      <c r="E85" s="99" t="s">
        <v>456</v>
      </c>
      <c r="F85" s="138"/>
      <c r="G85" s="54" t="s">
        <v>611</v>
      </c>
      <c r="H85" s="19" t="s">
        <v>1290</v>
      </c>
      <c r="I85" s="83" t="s">
        <v>1291</v>
      </c>
    </row>
    <row r="86" spans="1:9" ht="90" x14ac:dyDescent="0.2">
      <c r="A86" s="68">
        <v>78</v>
      </c>
      <c r="B86" s="78" t="s">
        <v>70</v>
      </c>
      <c r="C86" s="51" t="s">
        <v>2509</v>
      </c>
      <c r="D86" s="53">
        <v>16.600000000000001</v>
      </c>
      <c r="E86" s="99" t="s">
        <v>513</v>
      </c>
      <c r="F86" s="138"/>
      <c r="G86" s="54" t="s">
        <v>609</v>
      </c>
      <c r="H86" s="51" t="s">
        <v>714</v>
      </c>
      <c r="I86" s="83" t="s">
        <v>695</v>
      </c>
    </row>
    <row r="87" spans="1:9" ht="112.5" x14ac:dyDescent="0.2">
      <c r="A87" s="68">
        <v>79</v>
      </c>
      <c r="B87" s="78" t="s">
        <v>70</v>
      </c>
      <c r="C87" s="51" t="s">
        <v>451</v>
      </c>
      <c r="D87" s="53">
        <v>21.2</v>
      </c>
      <c r="E87" s="99" t="s">
        <v>1293</v>
      </c>
      <c r="F87" s="138"/>
      <c r="G87" s="54" t="s">
        <v>156</v>
      </c>
      <c r="H87" s="51" t="s">
        <v>470</v>
      </c>
      <c r="I87" s="83" t="s">
        <v>377</v>
      </c>
    </row>
    <row r="88" spans="1:9" ht="130.5" customHeight="1" x14ac:dyDescent="0.2">
      <c r="A88" s="68">
        <v>80</v>
      </c>
      <c r="B88" s="78" t="s">
        <v>70</v>
      </c>
      <c r="C88" s="51" t="s">
        <v>1294</v>
      </c>
      <c r="D88" s="53">
        <v>28.4</v>
      </c>
      <c r="E88" s="99" t="s">
        <v>456</v>
      </c>
      <c r="F88" s="138"/>
      <c r="G88" s="54" t="s">
        <v>609</v>
      </c>
      <c r="H88" s="51" t="s">
        <v>1292</v>
      </c>
      <c r="I88" s="83" t="s">
        <v>1295</v>
      </c>
    </row>
    <row r="89" spans="1:9" ht="157.5" x14ac:dyDescent="0.2">
      <c r="A89" s="68">
        <v>81</v>
      </c>
      <c r="B89" s="56" t="s">
        <v>70</v>
      </c>
      <c r="C89" s="65" t="s">
        <v>1773</v>
      </c>
      <c r="D89" s="15">
        <v>54.8</v>
      </c>
      <c r="E89" s="289">
        <v>3</v>
      </c>
      <c r="F89" s="142">
        <v>257.14999999999998</v>
      </c>
      <c r="G89" s="23" t="s">
        <v>611</v>
      </c>
      <c r="H89" s="65" t="s">
        <v>1779</v>
      </c>
      <c r="I89" s="67" t="s">
        <v>1780</v>
      </c>
    </row>
    <row r="90" spans="1:9" ht="146.25" x14ac:dyDescent="0.2">
      <c r="A90" s="68">
        <v>82</v>
      </c>
      <c r="B90" s="56" t="s">
        <v>70</v>
      </c>
      <c r="C90" s="65" t="s">
        <v>1776</v>
      </c>
      <c r="D90" s="15">
        <v>39.6</v>
      </c>
      <c r="E90" s="289">
        <v>3</v>
      </c>
      <c r="F90" s="142">
        <v>185.82</v>
      </c>
      <c r="G90" s="23" t="s">
        <v>611</v>
      </c>
      <c r="H90" s="65" t="s">
        <v>1777</v>
      </c>
      <c r="I90" s="67" t="s">
        <v>1781</v>
      </c>
    </row>
    <row r="91" spans="1:9" ht="101.25" x14ac:dyDescent="0.2">
      <c r="A91" s="68">
        <v>83</v>
      </c>
      <c r="B91" s="78" t="s">
        <v>70</v>
      </c>
      <c r="C91" s="51" t="s">
        <v>787</v>
      </c>
      <c r="D91" s="53">
        <v>41.58</v>
      </c>
      <c r="E91" s="86" t="s">
        <v>457</v>
      </c>
      <c r="F91" s="87"/>
      <c r="G91" s="54" t="s">
        <v>610</v>
      </c>
      <c r="H91" s="19" t="s">
        <v>471</v>
      </c>
      <c r="I91" s="83" t="s">
        <v>2510</v>
      </c>
    </row>
    <row r="92" spans="1:9" ht="94.5" customHeight="1" x14ac:dyDescent="0.2">
      <c r="A92" s="68">
        <v>84</v>
      </c>
      <c r="B92" s="78" t="s">
        <v>70</v>
      </c>
      <c r="C92" s="51" t="s">
        <v>788</v>
      </c>
      <c r="D92" s="53">
        <v>53.6</v>
      </c>
      <c r="E92" s="86" t="s">
        <v>513</v>
      </c>
      <c r="F92" s="87"/>
      <c r="G92" s="54" t="s">
        <v>610</v>
      </c>
      <c r="H92" s="19" t="s">
        <v>555</v>
      </c>
      <c r="I92" s="83" t="s">
        <v>1178</v>
      </c>
    </row>
    <row r="93" spans="1:9" ht="109.5" customHeight="1" x14ac:dyDescent="0.2">
      <c r="A93" s="68">
        <v>85</v>
      </c>
      <c r="B93" s="78" t="s">
        <v>70</v>
      </c>
      <c r="C93" s="51" t="s">
        <v>788</v>
      </c>
      <c r="D93" s="53">
        <v>54</v>
      </c>
      <c r="E93" s="86" t="s">
        <v>457</v>
      </c>
      <c r="F93" s="87"/>
      <c r="G93" s="54" t="s">
        <v>610</v>
      </c>
      <c r="H93" s="19" t="s">
        <v>555</v>
      </c>
      <c r="I93" s="83" t="s">
        <v>612</v>
      </c>
    </row>
    <row r="94" spans="1:9" ht="136.5" customHeight="1" x14ac:dyDescent="0.2">
      <c r="A94" s="68">
        <v>86</v>
      </c>
      <c r="B94" s="170" t="s">
        <v>1135</v>
      </c>
      <c r="C94" s="188" t="s">
        <v>405</v>
      </c>
      <c r="D94" s="13">
        <v>26.7</v>
      </c>
      <c r="E94" s="67" t="s">
        <v>1701</v>
      </c>
      <c r="F94" s="141">
        <v>125.29</v>
      </c>
      <c r="G94" s="67" t="s">
        <v>1134</v>
      </c>
      <c r="H94" s="57" t="s">
        <v>1645</v>
      </c>
      <c r="I94" s="67" t="s">
        <v>1778</v>
      </c>
    </row>
    <row r="95" spans="1:9" ht="145.5" customHeight="1" x14ac:dyDescent="0.2">
      <c r="A95" s="68">
        <v>87</v>
      </c>
      <c r="B95" s="169" t="s">
        <v>1135</v>
      </c>
      <c r="C95" s="175" t="s">
        <v>406</v>
      </c>
      <c r="D95" s="174">
        <v>73.400000000000006</v>
      </c>
      <c r="E95" s="59" t="s">
        <v>1132</v>
      </c>
      <c r="F95" s="177" t="s">
        <v>24</v>
      </c>
      <c r="G95" s="221" t="s">
        <v>574</v>
      </c>
      <c r="H95" s="174" t="s">
        <v>2</v>
      </c>
      <c r="I95" s="59" t="s">
        <v>679</v>
      </c>
    </row>
    <row r="96" spans="1:9" ht="258.75" x14ac:dyDescent="0.2">
      <c r="A96" s="68">
        <v>88</v>
      </c>
      <c r="B96" s="170" t="s">
        <v>1135</v>
      </c>
      <c r="C96" s="188" t="s">
        <v>2511</v>
      </c>
      <c r="D96" s="57">
        <v>83.5</v>
      </c>
      <c r="E96" s="67" t="s">
        <v>1702</v>
      </c>
      <c r="F96" s="141">
        <v>391.82</v>
      </c>
      <c r="G96" s="67" t="s">
        <v>1134</v>
      </c>
      <c r="H96" s="57" t="s">
        <v>1645</v>
      </c>
      <c r="I96" s="67" t="s">
        <v>575</v>
      </c>
    </row>
    <row r="97" spans="1:9" ht="135" x14ac:dyDescent="0.2">
      <c r="A97" s="68">
        <v>89</v>
      </c>
      <c r="B97" s="170" t="s">
        <v>1135</v>
      </c>
      <c r="C97" s="188" t="s">
        <v>770</v>
      </c>
      <c r="D97" s="57">
        <v>484.8</v>
      </c>
      <c r="E97" s="67" t="s">
        <v>1489</v>
      </c>
      <c r="F97" s="141">
        <v>1364.95</v>
      </c>
      <c r="G97" s="67" t="s">
        <v>1410</v>
      </c>
      <c r="H97" s="57" t="s">
        <v>1703</v>
      </c>
      <c r="I97" s="176" t="s">
        <v>1704</v>
      </c>
    </row>
    <row r="98" spans="1:9" ht="157.5" x14ac:dyDescent="0.2">
      <c r="A98" s="68">
        <v>90</v>
      </c>
      <c r="B98" s="140" t="s">
        <v>1135</v>
      </c>
      <c r="C98" s="226" t="s">
        <v>1222</v>
      </c>
      <c r="D98" s="52">
        <v>33.4</v>
      </c>
      <c r="E98" s="52" t="s">
        <v>1133</v>
      </c>
      <c r="F98" s="52"/>
      <c r="G98" s="83" t="s">
        <v>1134</v>
      </c>
      <c r="H98" s="52" t="s">
        <v>1411</v>
      </c>
      <c r="I98" s="192" t="s">
        <v>1705</v>
      </c>
    </row>
    <row r="99" spans="1:9" ht="146.25" x14ac:dyDescent="0.2">
      <c r="A99" s="68">
        <v>91</v>
      </c>
      <c r="B99" s="140" t="s">
        <v>1135</v>
      </c>
      <c r="C99" s="51" t="s">
        <v>1706</v>
      </c>
      <c r="D99" s="64">
        <v>92.9</v>
      </c>
      <c r="E99" s="54" t="s">
        <v>1707</v>
      </c>
      <c r="F99" s="52"/>
      <c r="G99" s="83" t="s">
        <v>1708</v>
      </c>
      <c r="H99" s="52" t="s">
        <v>2</v>
      </c>
      <c r="I99" s="192" t="s">
        <v>1709</v>
      </c>
    </row>
    <row r="100" spans="1:9" ht="195" customHeight="1" x14ac:dyDescent="0.2">
      <c r="A100" s="68">
        <v>92</v>
      </c>
      <c r="B100" s="69" t="s">
        <v>534</v>
      </c>
      <c r="C100" s="326" t="s">
        <v>911</v>
      </c>
      <c r="D100" s="10">
        <v>12</v>
      </c>
      <c r="E100" s="10">
        <v>3</v>
      </c>
      <c r="F100" s="255"/>
      <c r="G100" s="255" t="s">
        <v>912</v>
      </c>
      <c r="H100" s="326" t="s">
        <v>1084</v>
      </c>
      <c r="I100" s="59" t="s">
        <v>913</v>
      </c>
    </row>
    <row r="101" spans="1:9" ht="236.25" x14ac:dyDescent="0.2">
      <c r="A101" s="68">
        <v>93</v>
      </c>
      <c r="B101" s="70" t="s">
        <v>534</v>
      </c>
      <c r="C101" s="23" t="s">
        <v>2384</v>
      </c>
      <c r="D101" s="15">
        <v>570.29999999999995</v>
      </c>
      <c r="E101" s="15" t="s">
        <v>2411</v>
      </c>
      <c r="F101" s="57">
        <v>1605.68</v>
      </c>
      <c r="G101" s="57" t="s">
        <v>993</v>
      </c>
      <c r="H101" s="23" t="s">
        <v>1645</v>
      </c>
      <c r="I101" s="34" t="s">
        <v>2413</v>
      </c>
    </row>
    <row r="102" spans="1:9" ht="236.25" x14ac:dyDescent="0.2">
      <c r="A102" s="68">
        <v>94</v>
      </c>
      <c r="B102" s="70" t="s">
        <v>534</v>
      </c>
      <c r="C102" s="23" t="s">
        <v>2385</v>
      </c>
      <c r="D102" s="15">
        <v>165.7</v>
      </c>
      <c r="E102" s="15" t="s">
        <v>2414</v>
      </c>
      <c r="F102" s="57">
        <v>777.55</v>
      </c>
      <c r="G102" s="57" t="s">
        <v>993</v>
      </c>
      <c r="H102" s="23" t="s">
        <v>1645</v>
      </c>
      <c r="I102" s="34" t="s">
        <v>2412</v>
      </c>
    </row>
    <row r="103" spans="1:9" ht="213.75" x14ac:dyDescent="0.2">
      <c r="A103" s="68">
        <v>95</v>
      </c>
      <c r="B103" s="78" t="s">
        <v>534</v>
      </c>
      <c r="C103" s="51" t="s">
        <v>992</v>
      </c>
      <c r="D103" s="53">
        <v>190.1</v>
      </c>
      <c r="E103" s="20" t="s">
        <v>420</v>
      </c>
      <c r="F103" s="52"/>
      <c r="G103" s="51" t="s">
        <v>993</v>
      </c>
      <c r="H103" s="54" t="s">
        <v>1156</v>
      </c>
      <c r="I103" s="59" t="s">
        <v>994</v>
      </c>
    </row>
    <row r="104" spans="1:9" ht="146.25" x14ac:dyDescent="0.2">
      <c r="A104" s="68">
        <v>96</v>
      </c>
      <c r="B104" s="79" t="s">
        <v>534</v>
      </c>
      <c r="C104" s="3" t="s">
        <v>58</v>
      </c>
      <c r="D104" s="10">
        <v>133.30000000000001</v>
      </c>
      <c r="E104" s="255">
        <v>0.5</v>
      </c>
      <c r="F104" s="255" t="s">
        <v>24</v>
      </c>
      <c r="G104" s="3" t="s">
        <v>585</v>
      </c>
      <c r="H104" s="326" t="s">
        <v>2</v>
      </c>
      <c r="I104" s="7" t="s">
        <v>745</v>
      </c>
    </row>
    <row r="105" spans="1:9" ht="187.5" customHeight="1" x14ac:dyDescent="0.2">
      <c r="A105" s="68">
        <v>97</v>
      </c>
      <c r="B105" s="79" t="s">
        <v>534</v>
      </c>
      <c r="C105" s="3" t="s">
        <v>1085</v>
      </c>
      <c r="D105" s="10">
        <v>11.1</v>
      </c>
      <c r="E105" s="10">
        <v>3</v>
      </c>
      <c r="F105" s="255"/>
      <c r="G105" s="3" t="s">
        <v>746</v>
      </c>
      <c r="H105" s="326" t="s">
        <v>189</v>
      </c>
      <c r="I105" s="59" t="s">
        <v>1086</v>
      </c>
    </row>
    <row r="106" spans="1:9" ht="112.5" x14ac:dyDescent="0.2">
      <c r="A106" s="68">
        <v>98</v>
      </c>
      <c r="B106" s="79" t="s">
        <v>534</v>
      </c>
      <c r="C106" s="3" t="s">
        <v>263</v>
      </c>
      <c r="D106" s="10">
        <v>54</v>
      </c>
      <c r="E106" s="255" t="s">
        <v>339</v>
      </c>
      <c r="F106" s="255" t="s">
        <v>24</v>
      </c>
      <c r="G106" s="3" t="s">
        <v>585</v>
      </c>
      <c r="H106" s="326" t="s">
        <v>2</v>
      </c>
      <c r="I106" s="83" t="s">
        <v>480</v>
      </c>
    </row>
    <row r="107" spans="1:9" ht="135" x14ac:dyDescent="0.2">
      <c r="A107" s="68">
        <v>99</v>
      </c>
      <c r="B107" s="79" t="s">
        <v>534</v>
      </c>
      <c r="C107" s="3" t="s">
        <v>264</v>
      </c>
      <c r="D107" s="10">
        <v>316.3</v>
      </c>
      <c r="E107" s="255" t="s">
        <v>339</v>
      </c>
      <c r="F107" s="255" t="s">
        <v>24</v>
      </c>
      <c r="G107" s="3" t="s">
        <v>2386</v>
      </c>
      <c r="H107" s="326" t="s">
        <v>136</v>
      </c>
      <c r="I107" s="83" t="s">
        <v>481</v>
      </c>
    </row>
    <row r="108" spans="1:9" ht="202.5" x14ac:dyDescent="0.2">
      <c r="A108" s="68">
        <v>100</v>
      </c>
      <c r="B108" s="79" t="s">
        <v>534</v>
      </c>
      <c r="C108" s="3" t="s">
        <v>1236</v>
      </c>
      <c r="D108" s="10">
        <v>21.2</v>
      </c>
      <c r="E108" s="255">
        <v>3</v>
      </c>
      <c r="F108" s="255"/>
      <c r="G108" s="3" t="s">
        <v>1237</v>
      </c>
      <c r="H108" s="326" t="s">
        <v>2387</v>
      </c>
      <c r="I108" s="59" t="s">
        <v>1238</v>
      </c>
    </row>
    <row r="109" spans="1:9" ht="232.5" customHeight="1" x14ac:dyDescent="0.2">
      <c r="A109" s="68">
        <v>101</v>
      </c>
      <c r="B109" s="79" t="s">
        <v>534</v>
      </c>
      <c r="C109" s="3" t="s">
        <v>2388</v>
      </c>
      <c r="D109" s="10">
        <v>21.55</v>
      </c>
      <c r="E109" s="255">
        <v>3</v>
      </c>
      <c r="F109" s="255"/>
      <c r="G109" s="3" t="s">
        <v>1237</v>
      </c>
      <c r="H109" s="326" t="s">
        <v>2387</v>
      </c>
      <c r="I109" s="59" t="s">
        <v>1239</v>
      </c>
    </row>
    <row r="110" spans="1:9" ht="258.75" customHeight="1" x14ac:dyDescent="0.2">
      <c r="A110" s="68">
        <v>102</v>
      </c>
      <c r="B110" s="78" t="s">
        <v>534</v>
      </c>
      <c r="C110" s="54" t="s">
        <v>843</v>
      </c>
      <c r="D110" s="53">
        <v>67</v>
      </c>
      <c r="E110" s="53">
        <v>1.5</v>
      </c>
      <c r="F110" s="53"/>
      <c r="G110" s="52" t="s">
        <v>613</v>
      </c>
      <c r="H110" s="54" t="s">
        <v>957</v>
      </c>
      <c r="I110" s="83" t="s">
        <v>958</v>
      </c>
    </row>
    <row r="111" spans="1:9" ht="219" customHeight="1" x14ac:dyDescent="0.2">
      <c r="A111" s="68">
        <v>103</v>
      </c>
      <c r="B111" s="79" t="s">
        <v>534</v>
      </c>
      <c r="C111" s="3" t="s">
        <v>306</v>
      </c>
      <c r="D111" s="10">
        <v>16.2</v>
      </c>
      <c r="E111" s="10">
        <v>1</v>
      </c>
      <c r="F111" s="255"/>
      <c r="G111" s="255" t="s">
        <v>18</v>
      </c>
      <c r="H111" s="326" t="s">
        <v>914</v>
      </c>
      <c r="I111" s="59" t="s">
        <v>796</v>
      </c>
    </row>
    <row r="112" spans="1:9" ht="213.75" x14ac:dyDescent="0.2">
      <c r="A112" s="68">
        <v>104</v>
      </c>
      <c r="B112" s="78" t="s">
        <v>534</v>
      </c>
      <c r="C112" s="54" t="s">
        <v>2389</v>
      </c>
      <c r="D112" s="53">
        <v>71.400000000000006</v>
      </c>
      <c r="E112" s="53" t="s">
        <v>2390</v>
      </c>
      <c r="F112" s="54"/>
      <c r="G112" s="54" t="s">
        <v>1432</v>
      </c>
      <c r="H112" s="54" t="s">
        <v>2</v>
      </c>
      <c r="I112" s="192" t="s">
        <v>2391</v>
      </c>
    </row>
    <row r="113" spans="1:9" ht="231" customHeight="1" x14ac:dyDescent="0.2">
      <c r="A113" s="68">
        <v>105</v>
      </c>
      <c r="B113" s="78" t="s">
        <v>534</v>
      </c>
      <c r="C113" s="51" t="s">
        <v>959</v>
      </c>
      <c r="D113" s="53">
        <v>77.599999999999994</v>
      </c>
      <c r="E113" s="53" t="s">
        <v>420</v>
      </c>
      <c r="F113" s="53"/>
      <c r="G113" s="52" t="s">
        <v>613</v>
      </c>
      <c r="H113" s="54" t="s">
        <v>1157</v>
      </c>
      <c r="I113" s="83" t="s">
        <v>960</v>
      </c>
    </row>
    <row r="114" spans="1:9" ht="209.25" customHeight="1" x14ac:dyDescent="0.2">
      <c r="A114" s="68">
        <v>106</v>
      </c>
      <c r="B114" s="78" t="s">
        <v>534</v>
      </c>
      <c r="C114" s="54" t="s">
        <v>1087</v>
      </c>
      <c r="D114" s="53">
        <v>79.599999999999994</v>
      </c>
      <c r="E114" s="53">
        <v>1.5</v>
      </c>
      <c r="F114" s="52"/>
      <c r="G114" s="54" t="s">
        <v>613</v>
      </c>
      <c r="H114" s="54" t="s">
        <v>1240</v>
      </c>
      <c r="I114" s="83" t="s">
        <v>1088</v>
      </c>
    </row>
    <row r="115" spans="1:9" ht="106.5" customHeight="1" x14ac:dyDescent="0.2">
      <c r="A115" s="68">
        <v>107</v>
      </c>
      <c r="B115" s="56" t="s">
        <v>534</v>
      </c>
      <c r="C115" s="23" t="s">
        <v>2513</v>
      </c>
      <c r="D115" s="15">
        <v>16.600000000000001</v>
      </c>
      <c r="E115" s="15">
        <v>2</v>
      </c>
      <c r="F115" s="57">
        <v>77.900000000000006</v>
      </c>
      <c r="G115" s="57" t="s">
        <v>37</v>
      </c>
      <c r="H115" s="57" t="s">
        <v>2392</v>
      </c>
      <c r="I115" s="67" t="s">
        <v>2393</v>
      </c>
    </row>
    <row r="116" spans="1:9" ht="146.25" x14ac:dyDescent="0.2">
      <c r="A116" s="68">
        <v>108</v>
      </c>
      <c r="B116" s="79" t="s">
        <v>534</v>
      </c>
      <c r="C116" s="3" t="s">
        <v>578</v>
      </c>
      <c r="D116" s="10">
        <v>92.6</v>
      </c>
      <c r="E116" s="33">
        <v>0.5</v>
      </c>
      <c r="F116" s="255"/>
      <c r="G116" s="3" t="s">
        <v>587</v>
      </c>
      <c r="H116" s="326" t="s">
        <v>137</v>
      </c>
      <c r="I116" s="59" t="s">
        <v>355</v>
      </c>
    </row>
    <row r="117" spans="1:9" ht="261" customHeight="1" x14ac:dyDescent="0.2">
      <c r="A117" s="68">
        <v>109</v>
      </c>
      <c r="B117" s="56" t="s">
        <v>534</v>
      </c>
      <c r="C117" s="65" t="s">
        <v>2512</v>
      </c>
      <c r="D117" s="357">
        <v>51</v>
      </c>
      <c r="E117" s="13" t="s">
        <v>1621</v>
      </c>
      <c r="F117" s="57">
        <v>239.32</v>
      </c>
      <c r="G117" s="65" t="s">
        <v>1237</v>
      </c>
      <c r="H117" s="23" t="s">
        <v>2394</v>
      </c>
      <c r="I117" s="67" t="s">
        <v>1622</v>
      </c>
    </row>
    <row r="118" spans="1:9" ht="130.5" customHeight="1" x14ac:dyDescent="0.2">
      <c r="A118" s="68">
        <v>110</v>
      </c>
      <c r="B118" s="79" t="s">
        <v>534</v>
      </c>
      <c r="C118" s="3" t="s">
        <v>579</v>
      </c>
      <c r="D118" s="10">
        <v>83.7</v>
      </c>
      <c r="E118" s="255" t="s">
        <v>339</v>
      </c>
      <c r="F118" s="255"/>
      <c r="G118" s="3" t="s">
        <v>23</v>
      </c>
      <c r="H118" s="326" t="s">
        <v>136</v>
      </c>
      <c r="I118" s="83" t="s">
        <v>162</v>
      </c>
    </row>
    <row r="119" spans="1:9" ht="211.5" customHeight="1" x14ac:dyDescent="0.2">
      <c r="A119" s="68">
        <v>111</v>
      </c>
      <c r="B119" s="79" t="s">
        <v>534</v>
      </c>
      <c r="C119" s="3" t="s">
        <v>1158</v>
      </c>
      <c r="D119" s="10">
        <v>268.56</v>
      </c>
      <c r="E119" s="10">
        <v>1</v>
      </c>
      <c r="F119" s="10"/>
      <c r="G119" s="255" t="s">
        <v>570</v>
      </c>
      <c r="H119" s="326" t="s">
        <v>1430</v>
      </c>
      <c r="I119" s="59" t="s">
        <v>1159</v>
      </c>
    </row>
    <row r="120" spans="1:9" ht="236.25" x14ac:dyDescent="0.2">
      <c r="A120" s="68">
        <v>112</v>
      </c>
      <c r="B120" s="78" t="s">
        <v>534</v>
      </c>
      <c r="C120" s="83" t="s">
        <v>681</v>
      </c>
      <c r="D120" s="53">
        <v>43.3</v>
      </c>
      <c r="E120" s="52" t="s">
        <v>483</v>
      </c>
      <c r="F120" s="52"/>
      <c r="G120" s="51" t="s">
        <v>613</v>
      </c>
      <c r="H120" s="54" t="s">
        <v>621</v>
      </c>
      <c r="I120" s="83" t="s">
        <v>1160</v>
      </c>
    </row>
    <row r="121" spans="1:9" ht="270" x14ac:dyDescent="0.2">
      <c r="A121" s="68">
        <v>113</v>
      </c>
      <c r="B121" s="79" t="s">
        <v>534</v>
      </c>
      <c r="C121" s="59" t="s">
        <v>1161</v>
      </c>
      <c r="D121" s="10">
        <v>41.1</v>
      </c>
      <c r="E121" s="255">
        <v>1.2</v>
      </c>
      <c r="F121" s="255"/>
      <c r="G121" s="3" t="s">
        <v>613</v>
      </c>
      <c r="H121" s="326" t="s">
        <v>1430</v>
      </c>
      <c r="I121" s="59" t="s">
        <v>1162</v>
      </c>
    </row>
    <row r="122" spans="1:9" ht="153.75" customHeight="1" x14ac:dyDescent="0.2">
      <c r="A122" s="68">
        <v>114</v>
      </c>
      <c r="B122" s="79" t="s">
        <v>534</v>
      </c>
      <c r="C122" s="3" t="s">
        <v>59</v>
      </c>
      <c r="D122" s="10">
        <v>73.8</v>
      </c>
      <c r="E122" s="255">
        <v>0.5</v>
      </c>
      <c r="F122" s="255" t="s">
        <v>24</v>
      </c>
      <c r="G122" s="3" t="s">
        <v>589</v>
      </c>
      <c r="H122" s="326" t="s">
        <v>136</v>
      </c>
      <c r="I122" s="59" t="s">
        <v>356</v>
      </c>
    </row>
    <row r="123" spans="1:9" ht="180" x14ac:dyDescent="0.2">
      <c r="A123" s="68">
        <v>115</v>
      </c>
      <c r="B123" s="79" t="s">
        <v>534</v>
      </c>
      <c r="C123" s="59" t="s">
        <v>482</v>
      </c>
      <c r="D123" s="10">
        <v>166.8</v>
      </c>
      <c r="E123" s="10" t="s">
        <v>483</v>
      </c>
      <c r="F123" s="255"/>
      <c r="G123" s="3" t="s">
        <v>586</v>
      </c>
      <c r="H123" s="59" t="s">
        <v>118</v>
      </c>
      <c r="I123" s="59" t="s">
        <v>484</v>
      </c>
    </row>
    <row r="124" spans="1:9" ht="117" customHeight="1" x14ac:dyDescent="0.2">
      <c r="A124" s="68">
        <v>116</v>
      </c>
      <c r="B124" s="79" t="s">
        <v>534</v>
      </c>
      <c r="C124" s="3" t="s">
        <v>60</v>
      </c>
      <c r="D124" s="10">
        <v>134.4</v>
      </c>
      <c r="E124" s="255" t="s">
        <v>339</v>
      </c>
      <c r="F124" s="255" t="s">
        <v>24</v>
      </c>
      <c r="G124" s="3" t="s">
        <v>588</v>
      </c>
      <c r="H124" s="326" t="s">
        <v>136</v>
      </c>
      <c r="I124" s="83" t="s">
        <v>485</v>
      </c>
    </row>
    <row r="125" spans="1:9" ht="225" x14ac:dyDescent="0.2">
      <c r="A125" s="68">
        <v>117</v>
      </c>
      <c r="B125" s="78" t="s">
        <v>534</v>
      </c>
      <c r="C125" s="83" t="s">
        <v>541</v>
      </c>
      <c r="D125" s="53">
        <v>33.1</v>
      </c>
      <c r="E125" s="53" t="s">
        <v>483</v>
      </c>
      <c r="F125" s="52"/>
      <c r="G125" s="51" t="s">
        <v>613</v>
      </c>
      <c r="H125" s="54" t="s">
        <v>621</v>
      </c>
      <c r="I125" s="83" t="s">
        <v>580</v>
      </c>
    </row>
    <row r="126" spans="1:9" ht="238.5" customHeight="1" x14ac:dyDescent="0.2">
      <c r="A126" s="68">
        <v>118</v>
      </c>
      <c r="B126" s="56" t="s">
        <v>534</v>
      </c>
      <c r="C126" s="67" t="s">
        <v>1623</v>
      </c>
      <c r="D126" s="15">
        <v>16.7</v>
      </c>
      <c r="E126" s="15" t="s">
        <v>1624</v>
      </c>
      <c r="F126" s="57">
        <v>78.36</v>
      </c>
      <c r="G126" s="65" t="s">
        <v>1237</v>
      </c>
      <c r="H126" s="23" t="s">
        <v>2394</v>
      </c>
      <c r="I126" s="67" t="s">
        <v>1625</v>
      </c>
    </row>
    <row r="127" spans="1:9" ht="203.25" customHeight="1" x14ac:dyDescent="0.2">
      <c r="A127" s="68">
        <v>119</v>
      </c>
      <c r="B127" s="79" t="s">
        <v>534</v>
      </c>
      <c r="C127" s="59" t="s">
        <v>187</v>
      </c>
      <c r="D127" s="10">
        <v>147.19999999999999</v>
      </c>
      <c r="E127" s="52" t="s">
        <v>483</v>
      </c>
      <c r="F127" s="255"/>
      <c r="G127" s="3" t="s">
        <v>591</v>
      </c>
      <c r="H127" s="326" t="s">
        <v>33</v>
      </c>
      <c r="I127" s="59" t="s">
        <v>1241</v>
      </c>
    </row>
    <row r="128" spans="1:9" ht="232.5" customHeight="1" x14ac:dyDescent="0.2">
      <c r="A128" s="68">
        <v>120</v>
      </c>
      <c r="B128" s="79" t="s">
        <v>534</v>
      </c>
      <c r="C128" s="3" t="s">
        <v>1431</v>
      </c>
      <c r="D128" s="10">
        <v>28.1</v>
      </c>
      <c r="E128" s="255">
        <v>0.3</v>
      </c>
      <c r="F128" s="255"/>
      <c r="G128" s="3" t="s">
        <v>1432</v>
      </c>
      <c r="H128" s="326" t="s">
        <v>1433</v>
      </c>
      <c r="I128" s="59" t="s">
        <v>1434</v>
      </c>
    </row>
    <row r="129" spans="1:9" ht="183.75" customHeight="1" x14ac:dyDescent="0.2">
      <c r="A129" s="68">
        <v>121</v>
      </c>
      <c r="B129" s="79" t="s">
        <v>534</v>
      </c>
      <c r="C129" s="3" t="s">
        <v>126</v>
      </c>
      <c r="D129" s="10">
        <v>67.099999999999994</v>
      </c>
      <c r="E129" s="255">
        <v>0.5</v>
      </c>
      <c r="F129" s="255" t="s">
        <v>24</v>
      </c>
      <c r="G129" s="3" t="s">
        <v>588</v>
      </c>
      <c r="H129" s="326" t="s">
        <v>137</v>
      </c>
      <c r="I129" s="59" t="s">
        <v>357</v>
      </c>
    </row>
    <row r="130" spans="1:9" ht="129" customHeight="1" x14ac:dyDescent="0.2">
      <c r="A130" s="68">
        <v>122</v>
      </c>
      <c r="B130" s="79" t="s">
        <v>534</v>
      </c>
      <c r="C130" s="59" t="s">
        <v>127</v>
      </c>
      <c r="D130" s="10">
        <v>15.7</v>
      </c>
      <c r="E130" s="10">
        <v>1</v>
      </c>
      <c r="F130" s="59"/>
      <c r="G130" s="3" t="s">
        <v>590</v>
      </c>
      <c r="H130" s="326" t="s">
        <v>2</v>
      </c>
      <c r="I130" s="59" t="s">
        <v>581</v>
      </c>
    </row>
    <row r="131" spans="1:9" ht="177.75" customHeight="1" x14ac:dyDescent="0.2">
      <c r="A131" s="68">
        <v>123</v>
      </c>
      <c r="B131" s="54" t="s">
        <v>2395</v>
      </c>
      <c r="C131" s="54" t="s">
        <v>2396</v>
      </c>
      <c r="D131" s="53">
        <v>12.6</v>
      </c>
      <c r="E131" s="53">
        <v>1.5</v>
      </c>
      <c r="F131" s="52"/>
      <c r="G131" s="52" t="s">
        <v>1237</v>
      </c>
      <c r="H131" s="54" t="s">
        <v>2387</v>
      </c>
      <c r="I131" s="83" t="s">
        <v>1242</v>
      </c>
    </row>
    <row r="132" spans="1:9" ht="187.5" customHeight="1" x14ac:dyDescent="0.2">
      <c r="A132" s="68">
        <v>124</v>
      </c>
      <c r="B132" s="78" t="s">
        <v>534</v>
      </c>
      <c r="C132" s="51" t="s">
        <v>365</v>
      </c>
      <c r="D132" s="53">
        <v>29.6</v>
      </c>
      <c r="E132" s="53">
        <v>1.5</v>
      </c>
      <c r="F132" s="53"/>
      <c r="G132" s="51" t="s">
        <v>1100</v>
      </c>
      <c r="H132" s="54" t="s">
        <v>1240</v>
      </c>
      <c r="I132" s="83" t="s">
        <v>1090</v>
      </c>
    </row>
    <row r="133" spans="1:9" ht="204.75" customHeight="1" x14ac:dyDescent="0.2">
      <c r="A133" s="68">
        <v>125</v>
      </c>
      <c r="B133" s="78" t="s">
        <v>534</v>
      </c>
      <c r="C133" s="51" t="s">
        <v>365</v>
      </c>
      <c r="D133" s="53">
        <v>12.9</v>
      </c>
      <c r="E133" s="53">
        <v>1.5</v>
      </c>
      <c r="F133" s="53"/>
      <c r="G133" s="51" t="s">
        <v>582</v>
      </c>
      <c r="H133" s="54" t="s">
        <v>1089</v>
      </c>
      <c r="I133" s="83" t="s">
        <v>915</v>
      </c>
    </row>
    <row r="134" spans="1:9" ht="202.5" x14ac:dyDescent="0.2">
      <c r="A134" s="68">
        <v>126</v>
      </c>
      <c r="B134" s="79" t="s">
        <v>534</v>
      </c>
      <c r="C134" s="3" t="s">
        <v>75</v>
      </c>
      <c r="D134" s="10">
        <v>101</v>
      </c>
      <c r="E134" s="255">
        <v>0.5</v>
      </c>
      <c r="F134" s="255" t="s">
        <v>24</v>
      </c>
      <c r="G134" s="3" t="s">
        <v>592</v>
      </c>
      <c r="H134" s="326" t="s">
        <v>137</v>
      </c>
      <c r="I134" s="59" t="s">
        <v>486</v>
      </c>
    </row>
    <row r="135" spans="1:9" ht="166.5" customHeight="1" x14ac:dyDescent="0.2">
      <c r="A135" s="68">
        <v>127</v>
      </c>
      <c r="B135" s="79" t="s">
        <v>534</v>
      </c>
      <c r="C135" s="3" t="s">
        <v>622</v>
      </c>
      <c r="D135" s="10">
        <v>104.1</v>
      </c>
      <c r="E135" s="255" t="s">
        <v>345</v>
      </c>
      <c r="F135" s="255"/>
      <c r="G135" s="3" t="s">
        <v>593</v>
      </c>
      <c r="H135" s="326" t="s">
        <v>232</v>
      </c>
      <c r="I135" s="59" t="s">
        <v>334</v>
      </c>
    </row>
    <row r="136" spans="1:9" ht="230.25" customHeight="1" x14ac:dyDescent="0.2">
      <c r="A136" s="68">
        <v>128</v>
      </c>
      <c r="B136" s="79" t="s">
        <v>534</v>
      </c>
      <c r="C136" s="3" t="s">
        <v>1091</v>
      </c>
      <c r="D136" s="10">
        <v>125.3</v>
      </c>
      <c r="E136" s="255" t="s">
        <v>1435</v>
      </c>
      <c r="F136" s="255"/>
      <c r="G136" s="3" t="s">
        <v>613</v>
      </c>
      <c r="H136" s="326" t="s">
        <v>232</v>
      </c>
      <c r="I136" s="59" t="s">
        <v>1092</v>
      </c>
    </row>
    <row r="137" spans="1:9" ht="188.25" customHeight="1" x14ac:dyDescent="0.2">
      <c r="A137" s="68">
        <v>129</v>
      </c>
      <c r="B137" s="56" t="s">
        <v>534</v>
      </c>
      <c r="C137" s="65" t="s">
        <v>2397</v>
      </c>
      <c r="D137" s="15">
        <v>70.099999999999994</v>
      </c>
      <c r="E137" s="57" t="s">
        <v>2398</v>
      </c>
      <c r="F137" s="57">
        <v>328.94</v>
      </c>
      <c r="G137" s="65" t="s">
        <v>2399</v>
      </c>
      <c r="H137" s="23" t="s">
        <v>1645</v>
      </c>
      <c r="I137" s="67" t="s">
        <v>2400</v>
      </c>
    </row>
    <row r="138" spans="1:9" ht="233.25" customHeight="1" x14ac:dyDescent="0.2">
      <c r="A138" s="68">
        <v>130</v>
      </c>
      <c r="B138" s="79" t="s">
        <v>534</v>
      </c>
      <c r="C138" s="59" t="s">
        <v>1163</v>
      </c>
      <c r="D138" s="10">
        <v>62.9</v>
      </c>
      <c r="E138" s="10">
        <v>1</v>
      </c>
      <c r="F138" s="255"/>
      <c r="G138" s="3" t="s">
        <v>594</v>
      </c>
      <c r="H138" s="326" t="s">
        <v>682</v>
      </c>
      <c r="I138" s="59" t="s">
        <v>583</v>
      </c>
    </row>
    <row r="139" spans="1:9" ht="156.75" customHeight="1" x14ac:dyDescent="0.2">
      <c r="A139" s="68">
        <v>131</v>
      </c>
      <c r="B139" s="79" t="s">
        <v>534</v>
      </c>
      <c r="C139" s="59" t="s">
        <v>110</v>
      </c>
      <c r="D139" s="10">
        <v>93.4</v>
      </c>
      <c r="E139" s="10">
        <v>0.5</v>
      </c>
      <c r="F139" s="59"/>
      <c r="G139" s="3" t="s">
        <v>595</v>
      </c>
      <c r="H139" s="326" t="s">
        <v>2</v>
      </c>
      <c r="I139" s="59" t="s">
        <v>358</v>
      </c>
    </row>
    <row r="140" spans="1:9" ht="106.5" customHeight="1" x14ac:dyDescent="0.2">
      <c r="A140" s="68">
        <v>132</v>
      </c>
      <c r="B140" s="79" t="s">
        <v>534</v>
      </c>
      <c r="C140" s="51" t="s">
        <v>164</v>
      </c>
      <c r="D140" s="53">
        <v>233.7</v>
      </c>
      <c r="E140" s="52">
        <v>0.5</v>
      </c>
      <c r="F140" s="52"/>
      <c r="G140" s="51" t="s">
        <v>844</v>
      </c>
      <c r="H140" s="54" t="s">
        <v>33</v>
      </c>
      <c r="I140" s="83" t="s">
        <v>188</v>
      </c>
    </row>
    <row r="141" spans="1:9" ht="161.25" customHeight="1" x14ac:dyDescent="0.2">
      <c r="A141" s="68">
        <v>133</v>
      </c>
      <c r="B141" s="78" t="s">
        <v>534</v>
      </c>
      <c r="C141" s="51" t="s">
        <v>163</v>
      </c>
      <c r="D141" s="53">
        <v>62.6</v>
      </c>
      <c r="E141" s="52" t="s">
        <v>386</v>
      </c>
      <c r="F141" s="52"/>
      <c r="G141" s="51" t="s">
        <v>1093</v>
      </c>
      <c r="H141" s="54" t="s">
        <v>1243</v>
      </c>
      <c r="I141" s="83" t="s">
        <v>1244</v>
      </c>
    </row>
    <row r="142" spans="1:9" ht="94.5" customHeight="1" x14ac:dyDescent="0.2">
      <c r="A142" s="68">
        <v>134</v>
      </c>
      <c r="B142" s="79" t="s">
        <v>534</v>
      </c>
      <c r="C142" s="51" t="s">
        <v>164</v>
      </c>
      <c r="D142" s="53">
        <v>166.4</v>
      </c>
      <c r="E142" s="52">
        <v>0.5</v>
      </c>
      <c r="F142" s="52"/>
      <c r="G142" s="51" t="s">
        <v>596</v>
      </c>
      <c r="H142" s="54" t="s">
        <v>2</v>
      </c>
      <c r="I142" s="83" t="s">
        <v>487</v>
      </c>
    </row>
    <row r="143" spans="1:9" ht="243" customHeight="1" x14ac:dyDescent="0.2">
      <c r="A143" s="68">
        <v>135</v>
      </c>
      <c r="B143" s="79" t="s">
        <v>534</v>
      </c>
      <c r="C143" s="3" t="s">
        <v>1436</v>
      </c>
      <c r="D143" s="10">
        <v>638.6</v>
      </c>
      <c r="E143" s="10">
        <v>0.5</v>
      </c>
      <c r="F143" s="10"/>
      <c r="G143" s="3" t="s">
        <v>570</v>
      </c>
      <c r="H143" s="255" t="s">
        <v>1437</v>
      </c>
      <c r="I143" s="59" t="s">
        <v>1164</v>
      </c>
    </row>
    <row r="144" spans="1:9" ht="185.25" customHeight="1" x14ac:dyDescent="0.2">
      <c r="A144" s="68">
        <v>136</v>
      </c>
      <c r="B144" s="56" t="s">
        <v>534</v>
      </c>
      <c r="C144" s="65" t="s">
        <v>2401</v>
      </c>
      <c r="D144" s="15">
        <v>15.7</v>
      </c>
      <c r="E144" s="15">
        <v>1.5</v>
      </c>
      <c r="F144" s="57">
        <v>73.67</v>
      </c>
      <c r="G144" s="65" t="s">
        <v>613</v>
      </c>
      <c r="H144" s="23" t="s">
        <v>1645</v>
      </c>
      <c r="I144" s="67" t="s">
        <v>2514</v>
      </c>
    </row>
    <row r="145" spans="1:9" ht="208.5" customHeight="1" x14ac:dyDescent="0.2">
      <c r="A145" s="68">
        <v>137</v>
      </c>
      <c r="B145" s="56" t="s">
        <v>534</v>
      </c>
      <c r="C145" s="65" t="s">
        <v>2402</v>
      </c>
      <c r="D145" s="15">
        <v>37.700000000000003</v>
      </c>
      <c r="E145" s="15">
        <v>2</v>
      </c>
      <c r="F145" s="57">
        <v>176.91</v>
      </c>
      <c r="G145" s="65" t="s">
        <v>613</v>
      </c>
      <c r="H145" s="23" t="s">
        <v>1645</v>
      </c>
      <c r="I145" s="67" t="s">
        <v>2403</v>
      </c>
    </row>
    <row r="146" spans="1:9" ht="143.25" customHeight="1" x14ac:dyDescent="0.2">
      <c r="A146" s="68">
        <v>138</v>
      </c>
      <c r="B146" s="78" t="s">
        <v>534</v>
      </c>
      <c r="C146" s="51" t="s">
        <v>165</v>
      </c>
      <c r="D146" s="53">
        <v>126.4</v>
      </c>
      <c r="E146" s="53">
        <v>1.3</v>
      </c>
      <c r="F146" s="52"/>
      <c r="G146" s="51" t="s">
        <v>584</v>
      </c>
      <c r="H146" s="54" t="s">
        <v>683</v>
      </c>
      <c r="I146" s="83" t="s">
        <v>473</v>
      </c>
    </row>
    <row r="147" spans="1:9" ht="93.75" customHeight="1" x14ac:dyDescent="0.2">
      <c r="A147" s="68">
        <v>139</v>
      </c>
      <c r="B147" s="79" t="s">
        <v>534</v>
      </c>
      <c r="C147" s="51" t="s">
        <v>239</v>
      </c>
      <c r="D147" s="53">
        <v>244.6</v>
      </c>
      <c r="E147" s="53">
        <v>0.5</v>
      </c>
      <c r="F147" s="52"/>
      <c r="G147" s="51" t="s">
        <v>597</v>
      </c>
      <c r="H147" s="326" t="s">
        <v>136</v>
      </c>
      <c r="I147" s="83" t="s">
        <v>240</v>
      </c>
    </row>
    <row r="148" spans="1:9" ht="242.25" customHeight="1" x14ac:dyDescent="0.2">
      <c r="A148" s="68">
        <v>140</v>
      </c>
      <c r="B148" s="78" t="s">
        <v>534</v>
      </c>
      <c r="C148" s="51" t="s">
        <v>426</v>
      </c>
      <c r="D148" s="53">
        <v>85.6</v>
      </c>
      <c r="E148" s="53" t="s">
        <v>427</v>
      </c>
      <c r="F148" s="53"/>
      <c r="G148" s="51" t="s">
        <v>586</v>
      </c>
      <c r="H148" s="54" t="s">
        <v>923</v>
      </c>
      <c r="I148" s="83" t="s">
        <v>797</v>
      </c>
    </row>
    <row r="149" spans="1:9" ht="191.25" x14ac:dyDescent="0.2">
      <c r="A149" s="68">
        <v>141</v>
      </c>
      <c r="B149" s="78" t="s">
        <v>534</v>
      </c>
      <c r="C149" s="54" t="s">
        <v>845</v>
      </c>
      <c r="D149" s="53">
        <v>164.9</v>
      </c>
      <c r="E149" s="53">
        <v>0.8</v>
      </c>
      <c r="F149" s="52"/>
      <c r="G149" s="52" t="s">
        <v>715</v>
      </c>
      <c r="H149" s="52" t="s">
        <v>118</v>
      </c>
      <c r="I149" s="83" t="s">
        <v>846</v>
      </c>
    </row>
    <row r="150" spans="1:9" ht="157.5" x14ac:dyDescent="0.2">
      <c r="A150" s="68">
        <v>142</v>
      </c>
      <c r="B150" s="56" t="s">
        <v>534</v>
      </c>
      <c r="C150" s="65" t="s">
        <v>2404</v>
      </c>
      <c r="D150" s="15">
        <v>55.9</v>
      </c>
      <c r="E150" s="15" t="s">
        <v>2415</v>
      </c>
      <c r="F150" s="57">
        <v>262.31</v>
      </c>
      <c r="G150" s="65" t="s">
        <v>584</v>
      </c>
      <c r="H150" s="23" t="s">
        <v>1645</v>
      </c>
      <c r="I150" s="67" t="s">
        <v>2405</v>
      </c>
    </row>
    <row r="151" spans="1:9" ht="194.25" customHeight="1" x14ac:dyDescent="0.2">
      <c r="A151" s="68">
        <v>143</v>
      </c>
      <c r="B151" s="78" t="s">
        <v>534</v>
      </c>
      <c r="C151" s="54" t="s">
        <v>1101</v>
      </c>
      <c r="D151" s="53">
        <v>651.70000000000005</v>
      </c>
      <c r="E151" s="53">
        <v>1</v>
      </c>
      <c r="F151" s="52"/>
      <c r="G151" s="54" t="s">
        <v>746</v>
      </c>
      <c r="H151" s="52" t="s">
        <v>189</v>
      </c>
      <c r="I151" s="83" t="s">
        <v>1165</v>
      </c>
    </row>
    <row r="152" spans="1:9" ht="202.5" x14ac:dyDescent="0.2">
      <c r="A152" s="68">
        <v>144</v>
      </c>
      <c r="B152" s="78" t="s">
        <v>534</v>
      </c>
      <c r="C152" s="51" t="s">
        <v>2406</v>
      </c>
      <c r="D152" s="53">
        <v>130.69999999999999</v>
      </c>
      <c r="E152" s="52">
        <v>0.5</v>
      </c>
      <c r="F152" s="52"/>
      <c r="G152" s="51" t="s">
        <v>586</v>
      </c>
      <c r="H152" s="54" t="s">
        <v>136</v>
      </c>
      <c r="I152" s="83" t="s">
        <v>2407</v>
      </c>
    </row>
    <row r="153" spans="1:9" ht="228.75" customHeight="1" x14ac:dyDescent="0.2">
      <c r="A153" s="68">
        <v>145</v>
      </c>
      <c r="B153" s="78" t="s">
        <v>534</v>
      </c>
      <c r="C153" s="51" t="s">
        <v>2408</v>
      </c>
      <c r="D153" s="53">
        <v>889.1</v>
      </c>
      <c r="E153" s="53" t="s">
        <v>2409</v>
      </c>
      <c r="F153" s="195"/>
      <c r="G153" s="52" t="s">
        <v>912</v>
      </c>
      <c r="H153" s="255" t="s">
        <v>2387</v>
      </c>
      <c r="I153" s="83" t="s">
        <v>2410</v>
      </c>
    </row>
    <row r="154" spans="1:9" ht="90" x14ac:dyDescent="0.2">
      <c r="A154" s="68">
        <v>146</v>
      </c>
      <c r="B154" s="79" t="s">
        <v>534</v>
      </c>
      <c r="C154" s="3" t="s">
        <v>104</v>
      </c>
      <c r="D154" s="10">
        <v>13.9</v>
      </c>
      <c r="E154" s="33">
        <v>1</v>
      </c>
      <c r="F154" s="255"/>
      <c r="G154" s="3" t="s">
        <v>37</v>
      </c>
      <c r="H154" s="326" t="s">
        <v>189</v>
      </c>
      <c r="I154" s="59" t="s">
        <v>308</v>
      </c>
    </row>
    <row r="155" spans="1:9" ht="112.5" x14ac:dyDescent="0.2">
      <c r="A155" s="68">
        <v>147</v>
      </c>
      <c r="B155" s="79" t="s">
        <v>534</v>
      </c>
      <c r="C155" s="51" t="s">
        <v>104</v>
      </c>
      <c r="D155" s="53">
        <v>104.9</v>
      </c>
      <c r="E155" s="20">
        <v>0.5</v>
      </c>
      <c r="F155" s="52"/>
      <c r="G155" s="51" t="s">
        <v>570</v>
      </c>
      <c r="H155" s="54" t="s">
        <v>2</v>
      </c>
      <c r="I155" s="83" t="s">
        <v>307</v>
      </c>
    </row>
    <row r="156" spans="1:9" ht="78.75" x14ac:dyDescent="0.2">
      <c r="A156" s="68">
        <v>148</v>
      </c>
      <c r="B156" s="126" t="s">
        <v>55</v>
      </c>
      <c r="C156" s="127" t="s">
        <v>1040</v>
      </c>
      <c r="D156" s="128" t="s">
        <v>1041</v>
      </c>
      <c r="E156" s="83" t="s">
        <v>1042</v>
      </c>
      <c r="F156" s="128" t="s">
        <v>24</v>
      </c>
      <c r="G156" s="129" t="s">
        <v>18</v>
      </c>
      <c r="H156" s="127" t="s">
        <v>2</v>
      </c>
      <c r="I156" s="129" t="s">
        <v>1043</v>
      </c>
    </row>
    <row r="157" spans="1:9" ht="77.25" customHeight="1" x14ac:dyDescent="0.2">
      <c r="A157" s="68">
        <v>149</v>
      </c>
      <c r="B157" s="126" t="s">
        <v>55</v>
      </c>
      <c r="C157" s="127" t="s">
        <v>860</v>
      </c>
      <c r="D157" s="128" t="s">
        <v>861</v>
      </c>
      <c r="E157" s="83" t="s">
        <v>862</v>
      </c>
      <c r="F157" s="128" t="s">
        <v>24</v>
      </c>
      <c r="G157" s="129" t="s">
        <v>863</v>
      </c>
      <c r="H157" s="127" t="s">
        <v>454</v>
      </c>
      <c r="I157" s="129" t="s">
        <v>1127</v>
      </c>
    </row>
    <row r="158" spans="1:9" ht="77.25" customHeight="1" x14ac:dyDescent="0.2">
      <c r="A158" s="68">
        <v>150</v>
      </c>
      <c r="B158" s="126" t="s">
        <v>55</v>
      </c>
      <c r="C158" s="127" t="s">
        <v>1044</v>
      </c>
      <c r="D158" s="128" t="s">
        <v>204</v>
      </c>
      <c r="E158" s="83" t="s">
        <v>1045</v>
      </c>
      <c r="F158" s="128" t="s">
        <v>24</v>
      </c>
      <c r="G158" s="129" t="s">
        <v>18</v>
      </c>
      <c r="H158" s="127" t="s">
        <v>2</v>
      </c>
      <c r="I158" s="129" t="s">
        <v>1046</v>
      </c>
    </row>
    <row r="159" spans="1:9" ht="72.75" customHeight="1" x14ac:dyDescent="0.2">
      <c r="A159" s="68">
        <v>151</v>
      </c>
      <c r="B159" s="79" t="s">
        <v>55</v>
      </c>
      <c r="C159" s="3" t="s">
        <v>750</v>
      </c>
      <c r="D159" s="255" t="s">
        <v>217</v>
      </c>
      <c r="E159" s="59" t="s">
        <v>523</v>
      </c>
      <c r="F159" s="255" t="s">
        <v>24</v>
      </c>
      <c r="G159" s="59" t="s">
        <v>18</v>
      </c>
      <c r="H159" s="3" t="s">
        <v>852</v>
      </c>
      <c r="I159" s="59" t="s">
        <v>864</v>
      </c>
    </row>
    <row r="160" spans="1:9" ht="85.5" customHeight="1" x14ac:dyDescent="0.2">
      <c r="A160" s="68">
        <v>152</v>
      </c>
      <c r="B160" s="123" t="s">
        <v>55</v>
      </c>
      <c r="C160" s="124" t="s">
        <v>1256</v>
      </c>
      <c r="D160" s="287" t="s">
        <v>1257</v>
      </c>
      <c r="E160" s="59" t="s">
        <v>709</v>
      </c>
      <c r="F160" s="287" t="s">
        <v>24</v>
      </c>
      <c r="G160" s="125" t="s">
        <v>18</v>
      </c>
      <c r="H160" s="124" t="s">
        <v>1786</v>
      </c>
      <c r="I160" s="131" t="s">
        <v>1787</v>
      </c>
    </row>
    <row r="161" spans="1:9" ht="70.5" customHeight="1" x14ac:dyDescent="0.2">
      <c r="A161" s="68">
        <v>153</v>
      </c>
      <c r="B161" s="123" t="s">
        <v>55</v>
      </c>
      <c r="C161" s="124" t="s">
        <v>56</v>
      </c>
      <c r="D161" s="287" t="s">
        <v>212</v>
      </c>
      <c r="E161" s="59" t="s">
        <v>340</v>
      </c>
      <c r="F161" s="287" t="s">
        <v>24</v>
      </c>
      <c r="G161" s="125" t="s">
        <v>21</v>
      </c>
      <c r="H161" s="124" t="s">
        <v>3</v>
      </c>
      <c r="I161" s="131" t="s">
        <v>865</v>
      </c>
    </row>
    <row r="162" spans="1:9" ht="73.5" customHeight="1" x14ac:dyDescent="0.2">
      <c r="A162" s="68">
        <v>154</v>
      </c>
      <c r="B162" s="123" t="s">
        <v>55</v>
      </c>
      <c r="C162" s="124" t="s">
        <v>56</v>
      </c>
      <c r="D162" s="287" t="s">
        <v>233</v>
      </c>
      <c r="E162" s="59" t="s">
        <v>340</v>
      </c>
      <c r="F162" s="287" t="s">
        <v>24</v>
      </c>
      <c r="G162" s="125" t="s">
        <v>21</v>
      </c>
      <c r="H162" s="124" t="s">
        <v>0</v>
      </c>
      <c r="I162" s="131" t="s">
        <v>1258</v>
      </c>
    </row>
    <row r="163" spans="1:9" ht="72.75" customHeight="1" x14ac:dyDescent="0.2">
      <c r="A163" s="68">
        <v>155</v>
      </c>
      <c r="B163" s="123" t="s">
        <v>55</v>
      </c>
      <c r="C163" s="124" t="s">
        <v>56</v>
      </c>
      <c r="D163" s="287" t="s">
        <v>234</v>
      </c>
      <c r="E163" s="59" t="s">
        <v>340</v>
      </c>
      <c r="F163" s="287" t="s">
        <v>24</v>
      </c>
      <c r="G163" s="125" t="s">
        <v>21</v>
      </c>
      <c r="H163" s="124" t="s">
        <v>3</v>
      </c>
      <c r="I163" s="131" t="s">
        <v>866</v>
      </c>
    </row>
    <row r="164" spans="1:9" ht="75.75" customHeight="1" x14ac:dyDescent="0.2">
      <c r="A164" s="68">
        <v>156</v>
      </c>
      <c r="B164" s="79" t="s">
        <v>55</v>
      </c>
      <c r="C164" s="3" t="s">
        <v>56</v>
      </c>
      <c r="D164" s="255" t="s">
        <v>205</v>
      </c>
      <c r="E164" s="59" t="s">
        <v>340</v>
      </c>
      <c r="F164" s="255" t="s">
        <v>24</v>
      </c>
      <c r="G164" s="59" t="s">
        <v>21</v>
      </c>
      <c r="H164" s="3" t="s">
        <v>41</v>
      </c>
      <c r="I164" s="59" t="s">
        <v>867</v>
      </c>
    </row>
    <row r="165" spans="1:9" ht="72.75" customHeight="1" x14ac:dyDescent="0.2">
      <c r="A165" s="68">
        <v>157</v>
      </c>
      <c r="B165" s="123" t="s">
        <v>55</v>
      </c>
      <c r="C165" s="124" t="s">
        <v>56</v>
      </c>
      <c r="D165" s="287" t="s">
        <v>235</v>
      </c>
      <c r="E165" s="227" t="s">
        <v>340</v>
      </c>
      <c r="F165" s="287" t="s">
        <v>24</v>
      </c>
      <c r="G165" s="125" t="s">
        <v>21</v>
      </c>
      <c r="H165" s="124" t="s">
        <v>4</v>
      </c>
      <c r="I165" s="131" t="s">
        <v>1412</v>
      </c>
    </row>
    <row r="166" spans="1:9" ht="69.75" customHeight="1" x14ac:dyDescent="0.2">
      <c r="A166" s="68">
        <v>158</v>
      </c>
      <c r="B166" s="79" t="s">
        <v>55</v>
      </c>
      <c r="C166" s="3" t="s">
        <v>56</v>
      </c>
      <c r="D166" s="255" t="s">
        <v>194</v>
      </c>
      <c r="E166" s="59" t="s">
        <v>340</v>
      </c>
      <c r="F166" s="255" t="s">
        <v>24</v>
      </c>
      <c r="G166" s="59" t="s">
        <v>21</v>
      </c>
      <c r="H166" s="3" t="s">
        <v>5</v>
      </c>
      <c r="I166" s="59" t="s">
        <v>868</v>
      </c>
    </row>
    <row r="167" spans="1:9" ht="72.75" customHeight="1" x14ac:dyDescent="0.2">
      <c r="A167" s="68">
        <v>159</v>
      </c>
      <c r="B167" s="79" t="s">
        <v>55</v>
      </c>
      <c r="C167" s="3" t="s">
        <v>56</v>
      </c>
      <c r="D167" s="255" t="s">
        <v>195</v>
      </c>
      <c r="E167" s="59" t="s">
        <v>340</v>
      </c>
      <c r="F167" s="255" t="s">
        <v>24</v>
      </c>
      <c r="G167" s="59" t="s">
        <v>21</v>
      </c>
      <c r="H167" s="3" t="s">
        <v>0</v>
      </c>
      <c r="I167" s="59" t="s">
        <v>869</v>
      </c>
    </row>
    <row r="168" spans="1:9" ht="72.75" customHeight="1" x14ac:dyDescent="0.2">
      <c r="A168" s="68">
        <v>160</v>
      </c>
      <c r="B168" s="78" t="s">
        <v>55</v>
      </c>
      <c r="C168" s="51" t="s">
        <v>56</v>
      </c>
      <c r="D168" s="52" t="s">
        <v>1788</v>
      </c>
      <c r="E168" s="83" t="s">
        <v>340</v>
      </c>
      <c r="F168" s="52" t="s">
        <v>24</v>
      </c>
      <c r="G168" s="83" t="s">
        <v>29</v>
      </c>
      <c r="H168" s="51" t="s">
        <v>2</v>
      </c>
      <c r="I168" s="83" t="s">
        <v>1789</v>
      </c>
    </row>
    <row r="169" spans="1:9" ht="63.75" customHeight="1" x14ac:dyDescent="0.2">
      <c r="A169" s="68">
        <v>161</v>
      </c>
      <c r="B169" s="79" t="s">
        <v>55</v>
      </c>
      <c r="C169" s="3" t="s">
        <v>56</v>
      </c>
      <c r="D169" s="255" t="s">
        <v>236</v>
      </c>
      <c r="E169" s="59" t="s">
        <v>340</v>
      </c>
      <c r="F169" s="255" t="s">
        <v>24</v>
      </c>
      <c r="G169" s="59" t="s">
        <v>237</v>
      </c>
      <c r="H169" s="3" t="s">
        <v>249</v>
      </c>
      <c r="I169" s="59" t="s">
        <v>870</v>
      </c>
    </row>
    <row r="170" spans="1:9" ht="66.75" customHeight="1" x14ac:dyDescent="0.2">
      <c r="A170" s="68">
        <v>162</v>
      </c>
      <c r="B170" s="79" t="s">
        <v>55</v>
      </c>
      <c r="C170" s="3" t="s">
        <v>56</v>
      </c>
      <c r="D170" s="255" t="s">
        <v>196</v>
      </c>
      <c r="E170" s="59" t="s">
        <v>340</v>
      </c>
      <c r="F170" s="255" t="s">
        <v>24</v>
      </c>
      <c r="G170" s="59" t="s">
        <v>88</v>
      </c>
      <c r="H170" s="3" t="s">
        <v>94</v>
      </c>
      <c r="I170" s="59" t="s">
        <v>871</v>
      </c>
    </row>
    <row r="171" spans="1:9" ht="59.25" customHeight="1" x14ac:dyDescent="0.2">
      <c r="A171" s="68">
        <v>163</v>
      </c>
      <c r="B171" s="79" t="s">
        <v>55</v>
      </c>
      <c r="C171" s="3" t="s">
        <v>57</v>
      </c>
      <c r="D171" s="255" t="s">
        <v>120</v>
      </c>
      <c r="E171" s="59" t="s">
        <v>340</v>
      </c>
      <c r="F171" s="255" t="s">
        <v>24</v>
      </c>
      <c r="G171" s="59" t="s">
        <v>29</v>
      </c>
      <c r="H171" s="3" t="s">
        <v>2</v>
      </c>
      <c r="I171" s="59" t="s">
        <v>751</v>
      </c>
    </row>
    <row r="172" spans="1:9" ht="60.75" customHeight="1" x14ac:dyDescent="0.2">
      <c r="A172" s="68">
        <v>164</v>
      </c>
      <c r="B172" s="79" t="s">
        <v>55</v>
      </c>
      <c r="C172" s="3" t="s">
        <v>57</v>
      </c>
      <c r="D172" s="255" t="s">
        <v>197</v>
      </c>
      <c r="E172" s="59" t="s">
        <v>340</v>
      </c>
      <c r="F172" s="255" t="s">
        <v>24</v>
      </c>
      <c r="G172" s="59" t="s">
        <v>29</v>
      </c>
      <c r="H172" s="3" t="s">
        <v>2</v>
      </c>
      <c r="I172" s="59" t="s">
        <v>872</v>
      </c>
    </row>
    <row r="173" spans="1:9" ht="67.5" x14ac:dyDescent="0.2">
      <c r="A173" s="68">
        <v>165</v>
      </c>
      <c r="B173" s="79" t="s">
        <v>55</v>
      </c>
      <c r="C173" s="3" t="s">
        <v>57</v>
      </c>
      <c r="D173" s="255" t="s">
        <v>198</v>
      </c>
      <c r="E173" s="59" t="s">
        <v>340</v>
      </c>
      <c r="F173" s="255" t="s">
        <v>24</v>
      </c>
      <c r="G173" s="59" t="s">
        <v>81</v>
      </c>
      <c r="H173" s="3" t="s">
        <v>230</v>
      </c>
      <c r="I173" s="59" t="s">
        <v>873</v>
      </c>
    </row>
    <row r="174" spans="1:9" ht="69.75" customHeight="1" x14ac:dyDescent="0.2">
      <c r="A174" s="68">
        <v>166</v>
      </c>
      <c r="B174" s="79" t="s">
        <v>55</v>
      </c>
      <c r="C174" s="3" t="s">
        <v>57</v>
      </c>
      <c r="D174" s="255" t="s">
        <v>197</v>
      </c>
      <c r="E174" s="59" t="s">
        <v>340</v>
      </c>
      <c r="F174" s="255" t="s">
        <v>24</v>
      </c>
      <c r="G174" s="59" t="s">
        <v>21</v>
      </c>
      <c r="H174" s="3" t="s">
        <v>5</v>
      </c>
      <c r="I174" s="59" t="s">
        <v>874</v>
      </c>
    </row>
    <row r="175" spans="1:9" ht="70.5" customHeight="1" x14ac:dyDescent="0.2">
      <c r="A175" s="68">
        <v>167</v>
      </c>
      <c r="B175" s="79" t="s">
        <v>55</v>
      </c>
      <c r="C175" s="3" t="s">
        <v>57</v>
      </c>
      <c r="D175" s="255" t="s">
        <v>199</v>
      </c>
      <c r="E175" s="59" t="s">
        <v>340</v>
      </c>
      <c r="F175" s="255" t="s">
        <v>24</v>
      </c>
      <c r="G175" s="59" t="s">
        <v>21</v>
      </c>
      <c r="H175" s="3" t="s">
        <v>0</v>
      </c>
      <c r="I175" s="59" t="s">
        <v>875</v>
      </c>
    </row>
    <row r="176" spans="1:9" ht="76.5" customHeight="1" x14ac:dyDescent="0.2">
      <c r="A176" s="68">
        <v>168</v>
      </c>
      <c r="B176" s="79" t="s">
        <v>55</v>
      </c>
      <c r="C176" s="3" t="s">
        <v>57</v>
      </c>
      <c r="D176" s="255" t="s">
        <v>200</v>
      </c>
      <c r="E176" s="59" t="s">
        <v>340</v>
      </c>
      <c r="F176" s="255" t="s">
        <v>24</v>
      </c>
      <c r="G176" s="59" t="s">
        <v>21</v>
      </c>
      <c r="H176" s="3" t="s">
        <v>3</v>
      </c>
      <c r="I176" s="59" t="s">
        <v>876</v>
      </c>
    </row>
    <row r="177" spans="1:9" ht="74.25" customHeight="1" x14ac:dyDescent="0.2">
      <c r="A177" s="68">
        <v>169</v>
      </c>
      <c r="B177" s="123" t="s">
        <v>55</v>
      </c>
      <c r="C177" s="124" t="s">
        <v>57</v>
      </c>
      <c r="D177" s="287" t="s">
        <v>201</v>
      </c>
      <c r="E177" s="227" t="s">
        <v>340</v>
      </c>
      <c r="F177" s="287" t="s">
        <v>24</v>
      </c>
      <c r="G177" s="125" t="s">
        <v>21</v>
      </c>
      <c r="H177" s="124" t="s">
        <v>3</v>
      </c>
      <c r="I177" s="131" t="s">
        <v>877</v>
      </c>
    </row>
    <row r="178" spans="1:9" ht="71.25" customHeight="1" x14ac:dyDescent="0.2">
      <c r="A178" s="68">
        <v>170</v>
      </c>
      <c r="B178" s="79" t="s">
        <v>55</v>
      </c>
      <c r="C178" s="3" t="s">
        <v>57</v>
      </c>
      <c r="D178" s="255" t="s">
        <v>8</v>
      </c>
      <c r="E178" s="59" t="s">
        <v>340</v>
      </c>
      <c r="F178" s="255" t="s">
        <v>24</v>
      </c>
      <c r="G178" s="59" t="s">
        <v>21</v>
      </c>
      <c r="H178" s="3" t="s">
        <v>5</v>
      </c>
      <c r="I178" s="59" t="s">
        <v>878</v>
      </c>
    </row>
    <row r="179" spans="1:9" ht="73.5" customHeight="1" x14ac:dyDescent="0.2">
      <c r="A179" s="68">
        <v>171</v>
      </c>
      <c r="B179" s="79" t="s">
        <v>55</v>
      </c>
      <c r="C179" s="3" t="s">
        <v>57</v>
      </c>
      <c r="D179" s="255" t="s">
        <v>202</v>
      </c>
      <c r="E179" s="59" t="s">
        <v>340</v>
      </c>
      <c r="F179" s="255" t="s">
        <v>24</v>
      </c>
      <c r="G179" s="59" t="s">
        <v>21</v>
      </c>
      <c r="H179" s="3" t="s">
        <v>3</v>
      </c>
      <c r="I179" s="59" t="s">
        <v>879</v>
      </c>
    </row>
    <row r="180" spans="1:9" ht="69" customHeight="1" x14ac:dyDescent="0.2">
      <c r="A180" s="68">
        <v>172</v>
      </c>
      <c r="B180" s="123" t="s">
        <v>55</v>
      </c>
      <c r="C180" s="124" t="s">
        <v>57</v>
      </c>
      <c r="D180" s="287" t="s">
        <v>203</v>
      </c>
      <c r="E180" s="227" t="s">
        <v>340</v>
      </c>
      <c r="F180" s="287" t="s">
        <v>24</v>
      </c>
      <c r="G180" s="125" t="s">
        <v>21</v>
      </c>
      <c r="H180" s="124" t="s">
        <v>5</v>
      </c>
      <c r="I180" s="131" t="s">
        <v>880</v>
      </c>
    </row>
    <row r="181" spans="1:9" ht="62.25" customHeight="1" x14ac:dyDescent="0.2">
      <c r="A181" s="68">
        <v>173</v>
      </c>
      <c r="B181" s="79" t="s">
        <v>55</v>
      </c>
      <c r="C181" s="3" t="s">
        <v>57</v>
      </c>
      <c r="D181" s="255" t="s">
        <v>204</v>
      </c>
      <c r="E181" s="59" t="s">
        <v>340</v>
      </c>
      <c r="F181" s="255" t="s">
        <v>24</v>
      </c>
      <c r="G181" s="59" t="s">
        <v>48</v>
      </c>
      <c r="H181" s="3" t="s">
        <v>135</v>
      </c>
      <c r="I181" s="59" t="s">
        <v>316</v>
      </c>
    </row>
    <row r="182" spans="1:9" ht="71.25" customHeight="1" x14ac:dyDescent="0.2">
      <c r="A182" s="68">
        <v>174</v>
      </c>
      <c r="B182" s="123" t="s">
        <v>55</v>
      </c>
      <c r="C182" s="124" t="s">
        <v>57</v>
      </c>
      <c r="D182" s="287" t="s">
        <v>1259</v>
      </c>
      <c r="E182" s="227" t="s">
        <v>340</v>
      </c>
      <c r="F182" s="287" t="s">
        <v>24</v>
      </c>
      <c r="G182" s="125" t="s">
        <v>21</v>
      </c>
      <c r="H182" s="124" t="s">
        <v>6</v>
      </c>
      <c r="I182" s="131" t="s">
        <v>881</v>
      </c>
    </row>
    <row r="183" spans="1:9" ht="94.5" customHeight="1" x14ac:dyDescent="0.2">
      <c r="A183" s="68">
        <v>175</v>
      </c>
      <c r="B183" s="123" t="s">
        <v>55</v>
      </c>
      <c r="C183" s="124" t="s">
        <v>429</v>
      </c>
      <c r="D183" s="287" t="s">
        <v>1260</v>
      </c>
      <c r="E183" s="59" t="s">
        <v>339</v>
      </c>
      <c r="F183" s="287" t="s">
        <v>24</v>
      </c>
      <c r="G183" s="125" t="s">
        <v>29</v>
      </c>
      <c r="H183" s="124" t="s">
        <v>2</v>
      </c>
      <c r="I183" s="131" t="s">
        <v>2420</v>
      </c>
    </row>
    <row r="184" spans="1:9" ht="86.25" customHeight="1" x14ac:dyDescent="0.2">
      <c r="A184" s="68">
        <v>176</v>
      </c>
      <c r="B184" s="123" t="s">
        <v>55</v>
      </c>
      <c r="C184" s="124" t="s">
        <v>430</v>
      </c>
      <c r="D184" s="287" t="s">
        <v>324</v>
      </c>
      <c r="E184" s="59" t="s">
        <v>1790</v>
      </c>
      <c r="F184" s="287" t="s">
        <v>24</v>
      </c>
      <c r="G184" s="125" t="s">
        <v>431</v>
      </c>
      <c r="H184" s="124" t="s">
        <v>459</v>
      </c>
      <c r="I184" s="131" t="s">
        <v>2421</v>
      </c>
    </row>
    <row r="185" spans="1:9" ht="59.25" customHeight="1" x14ac:dyDescent="0.2">
      <c r="A185" s="68">
        <v>177</v>
      </c>
      <c r="B185" s="79" t="s">
        <v>55</v>
      </c>
      <c r="C185" s="3" t="s">
        <v>834</v>
      </c>
      <c r="D185" s="255" t="s">
        <v>238</v>
      </c>
      <c r="E185" s="59" t="s">
        <v>341</v>
      </c>
      <c r="F185" s="255" t="s">
        <v>24</v>
      </c>
      <c r="G185" s="59" t="s">
        <v>83</v>
      </c>
      <c r="H185" s="3" t="s">
        <v>2</v>
      </c>
      <c r="I185" s="59" t="s">
        <v>882</v>
      </c>
    </row>
    <row r="186" spans="1:9" ht="78.75" customHeight="1" x14ac:dyDescent="0.2">
      <c r="A186" s="68">
        <v>178</v>
      </c>
      <c r="B186" s="79" t="s">
        <v>55</v>
      </c>
      <c r="C186" s="3" t="s">
        <v>432</v>
      </c>
      <c r="D186" s="255" t="s">
        <v>206</v>
      </c>
      <c r="E186" s="59" t="s">
        <v>342</v>
      </c>
      <c r="F186" s="255" t="s">
        <v>24</v>
      </c>
      <c r="G186" s="59" t="s">
        <v>166</v>
      </c>
      <c r="H186" s="3" t="s">
        <v>192</v>
      </c>
      <c r="I186" s="59" t="s">
        <v>2422</v>
      </c>
    </row>
    <row r="187" spans="1:9" ht="75.75" customHeight="1" x14ac:dyDescent="0.2">
      <c r="A187" s="68">
        <v>179</v>
      </c>
      <c r="B187" s="79" t="s">
        <v>55</v>
      </c>
      <c r="C187" s="3" t="s">
        <v>434</v>
      </c>
      <c r="D187" s="255" t="s">
        <v>208</v>
      </c>
      <c r="E187" s="59" t="s">
        <v>339</v>
      </c>
      <c r="F187" s="255" t="s">
        <v>24</v>
      </c>
      <c r="G187" s="59" t="s">
        <v>89</v>
      </c>
      <c r="H187" s="3" t="s">
        <v>119</v>
      </c>
      <c r="I187" s="59" t="s">
        <v>318</v>
      </c>
    </row>
    <row r="188" spans="1:9" ht="75.75" customHeight="1" x14ac:dyDescent="0.2">
      <c r="A188" s="68">
        <v>180</v>
      </c>
      <c r="B188" s="79" t="s">
        <v>55</v>
      </c>
      <c r="C188" s="3" t="s">
        <v>434</v>
      </c>
      <c r="D188" s="255" t="s">
        <v>209</v>
      </c>
      <c r="E188" s="59" t="s">
        <v>340</v>
      </c>
      <c r="F188" s="255" t="s">
        <v>24</v>
      </c>
      <c r="G188" s="59" t="s">
        <v>18</v>
      </c>
      <c r="H188" s="3" t="s">
        <v>7</v>
      </c>
      <c r="I188" s="59" t="s">
        <v>317</v>
      </c>
    </row>
    <row r="189" spans="1:9" ht="73.5" customHeight="1" x14ac:dyDescent="0.2">
      <c r="A189" s="68">
        <v>181</v>
      </c>
      <c r="B189" s="79" t="s">
        <v>55</v>
      </c>
      <c r="C189" s="3" t="s">
        <v>435</v>
      </c>
      <c r="D189" s="255" t="s">
        <v>210</v>
      </c>
      <c r="E189" s="59" t="s">
        <v>340</v>
      </c>
      <c r="F189" s="255" t="s">
        <v>24</v>
      </c>
      <c r="G189" s="59" t="s">
        <v>29</v>
      </c>
      <c r="H189" s="3" t="s">
        <v>36</v>
      </c>
      <c r="I189" s="59" t="s">
        <v>752</v>
      </c>
    </row>
    <row r="190" spans="1:9" ht="83.25" customHeight="1" x14ac:dyDescent="0.2">
      <c r="A190" s="68">
        <v>182</v>
      </c>
      <c r="B190" s="132" t="s">
        <v>55</v>
      </c>
      <c r="C190" s="133" t="s">
        <v>1791</v>
      </c>
      <c r="D190" s="134" t="s">
        <v>1792</v>
      </c>
      <c r="E190" s="228" t="s">
        <v>1816</v>
      </c>
      <c r="F190" s="134" t="s">
        <v>1793</v>
      </c>
      <c r="G190" s="135" t="s">
        <v>570</v>
      </c>
      <c r="H190" s="133" t="s">
        <v>1667</v>
      </c>
      <c r="I190" s="135" t="s">
        <v>1794</v>
      </c>
    </row>
    <row r="191" spans="1:9" ht="81.75" customHeight="1" x14ac:dyDescent="0.2">
      <c r="A191" s="68">
        <v>183</v>
      </c>
      <c r="B191" s="123" t="s">
        <v>55</v>
      </c>
      <c r="C191" s="124" t="s">
        <v>436</v>
      </c>
      <c r="D191" s="287" t="s">
        <v>207</v>
      </c>
      <c r="E191" s="59" t="s">
        <v>340</v>
      </c>
      <c r="F191" s="287" t="s">
        <v>24</v>
      </c>
      <c r="G191" s="125" t="s">
        <v>81</v>
      </c>
      <c r="H191" s="124" t="s">
        <v>103</v>
      </c>
      <c r="I191" s="131" t="s">
        <v>522</v>
      </c>
    </row>
    <row r="192" spans="1:9" ht="84.75" customHeight="1" x14ac:dyDescent="0.2">
      <c r="A192" s="68">
        <v>184</v>
      </c>
      <c r="B192" s="123" t="s">
        <v>55</v>
      </c>
      <c r="C192" s="124" t="s">
        <v>433</v>
      </c>
      <c r="D192" s="287" t="s">
        <v>250</v>
      </c>
      <c r="E192" s="59" t="s">
        <v>17</v>
      </c>
      <c r="F192" s="287" t="s">
        <v>24</v>
      </c>
      <c r="G192" s="125" t="s">
        <v>251</v>
      </c>
      <c r="H192" s="124" t="s">
        <v>266</v>
      </c>
      <c r="I192" s="131" t="s">
        <v>1822</v>
      </c>
    </row>
    <row r="193" spans="1:9" ht="75" customHeight="1" x14ac:dyDescent="0.2">
      <c r="A193" s="68">
        <v>185</v>
      </c>
      <c r="B193" s="79" t="s">
        <v>55</v>
      </c>
      <c r="C193" s="3" t="s">
        <v>433</v>
      </c>
      <c r="D193" s="255" t="s">
        <v>219</v>
      </c>
      <c r="E193" s="59" t="s">
        <v>340</v>
      </c>
      <c r="F193" s="255" t="s">
        <v>24</v>
      </c>
      <c r="G193" s="59" t="s">
        <v>29</v>
      </c>
      <c r="H193" s="3" t="s">
        <v>2</v>
      </c>
      <c r="I193" s="59" t="s">
        <v>1821</v>
      </c>
    </row>
    <row r="194" spans="1:9" ht="66.75" customHeight="1" x14ac:dyDescent="0.2">
      <c r="A194" s="68">
        <v>186</v>
      </c>
      <c r="B194" s="79" t="s">
        <v>55</v>
      </c>
      <c r="C194" s="3" t="s">
        <v>91</v>
      </c>
      <c r="D194" s="255" t="s">
        <v>211</v>
      </c>
      <c r="E194" s="59" t="s">
        <v>339</v>
      </c>
      <c r="F194" s="255" t="s">
        <v>24</v>
      </c>
      <c r="G194" s="59" t="s">
        <v>19</v>
      </c>
      <c r="H194" s="3" t="s">
        <v>2</v>
      </c>
      <c r="I194" s="59" t="s">
        <v>883</v>
      </c>
    </row>
    <row r="195" spans="1:9" ht="84.75" customHeight="1" x14ac:dyDescent="0.2">
      <c r="A195" s="68">
        <v>187</v>
      </c>
      <c r="B195" s="290" t="s">
        <v>55</v>
      </c>
      <c r="C195" s="291" t="s">
        <v>1795</v>
      </c>
      <c r="D195" s="292" t="s">
        <v>1796</v>
      </c>
      <c r="E195" s="145">
        <v>3</v>
      </c>
      <c r="F195" s="292" t="s">
        <v>2515</v>
      </c>
      <c r="G195" s="293" t="s">
        <v>724</v>
      </c>
      <c r="H195" s="291" t="s">
        <v>1645</v>
      </c>
      <c r="I195" s="293" t="s">
        <v>2423</v>
      </c>
    </row>
    <row r="196" spans="1:9" ht="72.75" customHeight="1" x14ac:dyDescent="0.2">
      <c r="A196" s="68">
        <v>188</v>
      </c>
      <c r="B196" s="123" t="s">
        <v>55</v>
      </c>
      <c r="C196" s="124" t="s">
        <v>1797</v>
      </c>
      <c r="D196" s="287" t="s">
        <v>1261</v>
      </c>
      <c r="E196" s="59" t="s">
        <v>1798</v>
      </c>
      <c r="F196" s="287" t="s">
        <v>24</v>
      </c>
      <c r="G196" s="125" t="s">
        <v>613</v>
      </c>
      <c r="H196" s="124" t="s">
        <v>1786</v>
      </c>
      <c r="I196" s="131" t="s">
        <v>1820</v>
      </c>
    </row>
    <row r="197" spans="1:9" ht="102.75" customHeight="1" x14ac:dyDescent="0.2">
      <c r="A197" s="68">
        <v>189</v>
      </c>
      <c r="B197" s="132" t="s">
        <v>55</v>
      </c>
      <c r="C197" s="291" t="s">
        <v>1799</v>
      </c>
      <c r="D197" s="134">
        <v>237.7</v>
      </c>
      <c r="E197" s="67" t="s">
        <v>1819</v>
      </c>
      <c r="F197" s="134">
        <v>1115.4100000000001</v>
      </c>
      <c r="G197" s="293" t="s">
        <v>2099</v>
      </c>
      <c r="H197" s="291" t="s">
        <v>1645</v>
      </c>
      <c r="I197" s="135" t="s">
        <v>2086</v>
      </c>
    </row>
    <row r="198" spans="1:9" ht="69" customHeight="1" x14ac:dyDescent="0.2">
      <c r="A198" s="68">
        <v>190</v>
      </c>
      <c r="B198" s="123" t="s">
        <v>55</v>
      </c>
      <c r="C198" s="124" t="s">
        <v>437</v>
      </c>
      <c r="D198" s="287" t="s">
        <v>216</v>
      </c>
      <c r="E198" s="227" t="s">
        <v>401</v>
      </c>
      <c r="F198" s="287" t="s">
        <v>24</v>
      </c>
      <c r="G198" s="125" t="s">
        <v>18</v>
      </c>
      <c r="H198" s="124" t="s">
        <v>376</v>
      </c>
      <c r="I198" s="131" t="s">
        <v>2424</v>
      </c>
    </row>
    <row r="199" spans="1:9" ht="70.5" customHeight="1" x14ac:dyDescent="0.2">
      <c r="A199" s="68">
        <v>191</v>
      </c>
      <c r="B199" s="79" t="s">
        <v>55</v>
      </c>
      <c r="C199" s="3" t="s">
        <v>437</v>
      </c>
      <c r="D199" s="255" t="s">
        <v>352</v>
      </c>
      <c r="E199" s="59" t="s">
        <v>402</v>
      </c>
      <c r="F199" s="255" t="s">
        <v>24</v>
      </c>
      <c r="G199" s="59" t="s">
        <v>18</v>
      </c>
      <c r="H199" s="3" t="s">
        <v>884</v>
      </c>
      <c r="I199" s="59" t="s">
        <v>2425</v>
      </c>
    </row>
    <row r="200" spans="1:9" ht="81.75" customHeight="1" x14ac:dyDescent="0.2">
      <c r="A200" s="68">
        <v>192</v>
      </c>
      <c r="B200" s="123" t="s">
        <v>55</v>
      </c>
      <c r="C200" s="124" t="s">
        <v>835</v>
      </c>
      <c r="D200" s="287" t="s">
        <v>836</v>
      </c>
      <c r="E200" s="227" t="s">
        <v>837</v>
      </c>
      <c r="F200" s="287" t="s">
        <v>24</v>
      </c>
      <c r="G200" s="125" t="s">
        <v>193</v>
      </c>
      <c r="H200" s="124" t="s">
        <v>1800</v>
      </c>
      <c r="I200" s="131" t="s">
        <v>885</v>
      </c>
    </row>
    <row r="201" spans="1:9" ht="99" customHeight="1" x14ac:dyDescent="0.2">
      <c r="A201" s="68">
        <v>193</v>
      </c>
      <c r="B201" s="123" t="s">
        <v>55</v>
      </c>
      <c r="C201" s="124" t="s">
        <v>568</v>
      </c>
      <c r="D201" s="287" t="s">
        <v>569</v>
      </c>
      <c r="E201" s="59" t="s">
        <v>340</v>
      </c>
      <c r="F201" s="287" t="s">
        <v>24</v>
      </c>
      <c r="G201" s="125" t="s">
        <v>38</v>
      </c>
      <c r="H201" s="124" t="s">
        <v>2</v>
      </c>
      <c r="I201" s="59" t="s">
        <v>2426</v>
      </c>
    </row>
    <row r="202" spans="1:9" ht="107.25" customHeight="1" x14ac:dyDescent="0.2">
      <c r="A202" s="68">
        <v>194</v>
      </c>
      <c r="B202" s="132" t="s">
        <v>55</v>
      </c>
      <c r="C202" s="133" t="s">
        <v>1801</v>
      </c>
      <c r="D202" s="134" t="s">
        <v>208</v>
      </c>
      <c r="E202" s="67" t="s">
        <v>1818</v>
      </c>
      <c r="F202" s="134" t="s">
        <v>1802</v>
      </c>
      <c r="G202" s="135" t="s">
        <v>724</v>
      </c>
      <c r="H202" s="133" t="s">
        <v>1667</v>
      </c>
      <c r="I202" s="67" t="s">
        <v>1413</v>
      </c>
    </row>
    <row r="203" spans="1:9" ht="85.5" customHeight="1" x14ac:dyDescent="0.2">
      <c r="A203" s="68">
        <v>195</v>
      </c>
      <c r="B203" s="126" t="s">
        <v>55</v>
      </c>
      <c r="C203" s="127" t="s">
        <v>1803</v>
      </c>
      <c r="D203" s="128" t="s">
        <v>1804</v>
      </c>
      <c r="E203" s="83" t="s">
        <v>1805</v>
      </c>
      <c r="F203" s="128" t="s">
        <v>24</v>
      </c>
      <c r="G203" s="129" t="s">
        <v>724</v>
      </c>
      <c r="H203" s="127" t="s">
        <v>2</v>
      </c>
      <c r="I203" s="129" t="s">
        <v>1815</v>
      </c>
    </row>
    <row r="204" spans="1:9" ht="68.25" customHeight="1" x14ac:dyDescent="0.2">
      <c r="A204" s="68">
        <v>196</v>
      </c>
      <c r="B204" s="79" t="s">
        <v>55</v>
      </c>
      <c r="C204" s="3" t="s">
        <v>438</v>
      </c>
      <c r="D204" s="255" t="s">
        <v>213</v>
      </c>
      <c r="E204" s="59" t="s">
        <v>341</v>
      </c>
      <c r="F204" s="255" t="s">
        <v>24</v>
      </c>
      <c r="G204" s="59" t="s">
        <v>753</v>
      </c>
      <c r="H204" s="3" t="s">
        <v>2</v>
      </c>
      <c r="I204" s="59" t="s">
        <v>2427</v>
      </c>
    </row>
    <row r="205" spans="1:9" ht="82.5" customHeight="1" x14ac:dyDescent="0.2">
      <c r="A205" s="68">
        <v>197</v>
      </c>
      <c r="B205" s="123" t="s">
        <v>55</v>
      </c>
      <c r="C205" s="124" t="s">
        <v>439</v>
      </c>
      <c r="D205" s="287" t="s">
        <v>214</v>
      </c>
      <c r="E205" s="59" t="s">
        <v>440</v>
      </c>
      <c r="F205" s="287" t="s">
        <v>24</v>
      </c>
      <c r="G205" s="125" t="s">
        <v>38</v>
      </c>
      <c r="H205" s="124" t="s">
        <v>454</v>
      </c>
      <c r="I205" s="131" t="s">
        <v>2428</v>
      </c>
    </row>
    <row r="206" spans="1:9" ht="102" customHeight="1" x14ac:dyDescent="0.2">
      <c r="A206" s="68">
        <v>198</v>
      </c>
      <c r="B206" s="123" t="s">
        <v>55</v>
      </c>
      <c r="C206" s="124" t="s">
        <v>838</v>
      </c>
      <c r="D206" s="287" t="s">
        <v>309</v>
      </c>
      <c r="E206" s="59" t="s">
        <v>310</v>
      </c>
      <c r="F206" s="287" t="s">
        <v>24</v>
      </c>
      <c r="G206" s="125" t="s">
        <v>38</v>
      </c>
      <c r="H206" s="124" t="s">
        <v>305</v>
      </c>
      <c r="I206" s="7" t="s">
        <v>839</v>
      </c>
    </row>
    <row r="207" spans="1:9" ht="83.25" customHeight="1" x14ac:dyDescent="0.2">
      <c r="A207" s="68">
        <v>199</v>
      </c>
      <c r="B207" s="123" t="s">
        <v>55</v>
      </c>
      <c r="C207" s="124" t="s">
        <v>441</v>
      </c>
      <c r="D207" s="287" t="s">
        <v>215</v>
      </c>
      <c r="E207" s="59" t="s">
        <v>340</v>
      </c>
      <c r="F207" s="287" t="s">
        <v>24</v>
      </c>
      <c r="G207" s="125" t="s">
        <v>193</v>
      </c>
      <c r="H207" s="124" t="s">
        <v>45</v>
      </c>
      <c r="I207" s="7" t="s">
        <v>841</v>
      </c>
    </row>
    <row r="208" spans="1:9" ht="90" x14ac:dyDescent="0.2">
      <c r="A208" s="68">
        <v>200</v>
      </c>
      <c r="B208" s="123" t="s">
        <v>55</v>
      </c>
      <c r="C208" s="124" t="s">
        <v>441</v>
      </c>
      <c r="D208" s="287" t="s">
        <v>215</v>
      </c>
      <c r="E208" s="59" t="s">
        <v>340</v>
      </c>
      <c r="F208" s="287" t="s">
        <v>24</v>
      </c>
      <c r="G208" s="125" t="s">
        <v>193</v>
      </c>
      <c r="H208" s="124" t="s">
        <v>252</v>
      </c>
      <c r="I208" s="7" t="s">
        <v>840</v>
      </c>
    </row>
    <row r="209" spans="1:9" ht="78" customHeight="1" x14ac:dyDescent="0.2">
      <c r="A209" s="68">
        <v>201</v>
      </c>
      <c r="B209" s="126" t="s">
        <v>55</v>
      </c>
      <c r="C209" s="127" t="s">
        <v>1806</v>
      </c>
      <c r="D209" s="128">
        <v>79</v>
      </c>
      <c r="E209" s="83" t="s">
        <v>1807</v>
      </c>
      <c r="F209" s="128"/>
      <c r="G209" s="129" t="s">
        <v>724</v>
      </c>
      <c r="H209" s="127" t="s">
        <v>2</v>
      </c>
      <c r="I209" s="83" t="s">
        <v>1808</v>
      </c>
    </row>
    <row r="210" spans="1:9" ht="62.25" customHeight="1" x14ac:dyDescent="0.2">
      <c r="A210" s="68">
        <v>202</v>
      </c>
      <c r="B210" s="79" t="s">
        <v>55</v>
      </c>
      <c r="C210" s="3" t="s">
        <v>442</v>
      </c>
      <c r="D210" s="255" t="s">
        <v>8</v>
      </c>
      <c r="E210" s="59" t="s">
        <v>403</v>
      </c>
      <c r="F210" s="255" t="s">
        <v>24</v>
      </c>
      <c r="G210" s="59" t="s">
        <v>22</v>
      </c>
      <c r="H210" s="3" t="s">
        <v>43</v>
      </c>
      <c r="I210" s="59" t="s">
        <v>2429</v>
      </c>
    </row>
    <row r="211" spans="1:9" ht="70.5" customHeight="1" x14ac:dyDescent="0.2">
      <c r="A211" s="68">
        <v>203</v>
      </c>
      <c r="B211" s="123" t="s">
        <v>55</v>
      </c>
      <c r="C211" s="124" t="s">
        <v>1128</v>
      </c>
      <c r="D211" s="287" t="s">
        <v>234</v>
      </c>
      <c r="E211" s="227" t="s">
        <v>1129</v>
      </c>
      <c r="F211" s="287" t="s">
        <v>24</v>
      </c>
      <c r="G211" s="125" t="s">
        <v>22</v>
      </c>
      <c r="H211" s="124" t="s">
        <v>1390</v>
      </c>
      <c r="I211" s="131" t="s">
        <v>2430</v>
      </c>
    </row>
    <row r="212" spans="1:9" ht="75.75" customHeight="1" x14ac:dyDescent="0.2">
      <c r="A212" s="68">
        <v>204</v>
      </c>
      <c r="B212" s="79" t="s">
        <v>55</v>
      </c>
      <c r="C212" s="3" t="s">
        <v>443</v>
      </c>
      <c r="D212" s="255" t="s">
        <v>218</v>
      </c>
      <c r="E212" s="59" t="s">
        <v>404</v>
      </c>
      <c r="F212" s="255" t="s">
        <v>24</v>
      </c>
      <c r="G212" s="59" t="s">
        <v>22</v>
      </c>
      <c r="H212" s="3" t="s">
        <v>45</v>
      </c>
      <c r="I212" s="59" t="s">
        <v>2431</v>
      </c>
    </row>
    <row r="213" spans="1:9" ht="78" customHeight="1" x14ac:dyDescent="0.2">
      <c r="A213" s="68">
        <v>205</v>
      </c>
      <c r="B213" s="290" t="s">
        <v>55</v>
      </c>
      <c r="C213" s="291" t="s">
        <v>1047</v>
      </c>
      <c r="D213" s="292" t="s">
        <v>1809</v>
      </c>
      <c r="E213" s="5" t="s">
        <v>1816</v>
      </c>
      <c r="F213" s="292" t="s">
        <v>1810</v>
      </c>
      <c r="G213" s="293" t="s">
        <v>1811</v>
      </c>
      <c r="H213" s="291" t="s">
        <v>1645</v>
      </c>
      <c r="I213" s="293" t="s">
        <v>1817</v>
      </c>
    </row>
    <row r="214" spans="1:9" ht="70.5" customHeight="1" x14ac:dyDescent="0.2">
      <c r="A214" s="68">
        <v>206</v>
      </c>
      <c r="B214" s="123" t="s">
        <v>55</v>
      </c>
      <c r="C214" s="124" t="s">
        <v>417</v>
      </c>
      <c r="D214" s="287" t="s">
        <v>344</v>
      </c>
      <c r="E214" s="59" t="s">
        <v>339</v>
      </c>
      <c r="F214" s="287" t="s">
        <v>24</v>
      </c>
      <c r="G214" s="125" t="s">
        <v>609</v>
      </c>
      <c r="H214" s="124" t="s">
        <v>2</v>
      </c>
      <c r="I214" s="131" t="s">
        <v>1812</v>
      </c>
    </row>
    <row r="215" spans="1:9" ht="82.5" customHeight="1" x14ac:dyDescent="0.2">
      <c r="A215" s="68">
        <v>207</v>
      </c>
      <c r="B215" s="123" t="s">
        <v>55</v>
      </c>
      <c r="C215" s="124" t="s">
        <v>417</v>
      </c>
      <c r="D215" s="287" t="s">
        <v>410</v>
      </c>
      <c r="E215" s="59" t="s">
        <v>339</v>
      </c>
      <c r="F215" s="287" t="s">
        <v>24</v>
      </c>
      <c r="G215" s="125" t="s">
        <v>29</v>
      </c>
      <c r="H215" s="124" t="s">
        <v>2</v>
      </c>
      <c r="I215" s="131" t="s">
        <v>1813</v>
      </c>
    </row>
    <row r="216" spans="1:9" ht="61.5" customHeight="1" x14ac:dyDescent="0.2">
      <c r="A216" s="68">
        <v>208</v>
      </c>
      <c r="B216" s="79" t="s">
        <v>55</v>
      </c>
      <c r="C216" s="3" t="s">
        <v>461</v>
      </c>
      <c r="D216" s="255" t="s">
        <v>462</v>
      </c>
      <c r="E216" s="59" t="s">
        <v>401</v>
      </c>
      <c r="F216" s="255" t="s">
        <v>24</v>
      </c>
      <c r="G216" s="59" t="s">
        <v>22</v>
      </c>
      <c r="H216" s="3" t="s">
        <v>1</v>
      </c>
      <c r="I216" s="59" t="s">
        <v>886</v>
      </c>
    </row>
    <row r="217" spans="1:9" ht="96" customHeight="1" x14ac:dyDescent="0.2">
      <c r="A217" s="68">
        <v>209</v>
      </c>
      <c r="B217" s="123" t="s">
        <v>55</v>
      </c>
      <c r="C217" s="124" t="s">
        <v>1048</v>
      </c>
      <c r="D217" s="287" t="s">
        <v>1049</v>
      </c>
      <c r="E217" s="227" t="s">
        <v>402</v>
      </c>
      <c r="F217" s="287" t="s">
        <v>24</v>
      </c>
      <c r="G217" s="125" t="s">
        <v>724</v>
      </c>
      <c r="H217" s="124" t="s">
        <v>189</v>
      </c>
      <c r="I217" s="129" t="s">
        <v>1050</v>
      </c>
    </row>
    <row r="218" spans="1:9" ht="90" customHeight="1" x14ac:dyDescent="0.2">
      <c r="A218" s="68">
        <v>210</v>
      </c>
      <c r="B218" s="123" t="s">
        <v>55</v>
      </c>
      <c r="C218" s="124" t="s">
        <v>707</v>
      </c>
      <c r="D218" s="287" t="s">
        <v>1051</v>
      </c>
      <c r="E218" s="59" t="s">
        <v>709</v>
      </c>
      <c r="F218" s="287" t="s">
        <v>24</v>
      </c>
      <c r="G218" s="125" t="s">
        <v>724</v>
      </c>
      <c r="H218" s="124" t="s">
        <v>1203</v>
      </c>
      <c r="I218" s="129" t="s">
        <v>2432</v>
      </c>
    </row>
    <row r="219" spans="1:9" ht="69.75" customHeight="1" x14ac:dyDescent="0.2">
      <c r="A219" s="68">
        <v>211</v>
      </c>
      <c r="B219" s="123" t="s">
        <v>55</v>
      </c>
      <c r="C219" s="124" t="s">
        <v>707</v>
      </c>
      <c r="D219" s="287" t="s">
        <v>708</v>
      </c>
      <c r="E219" s="59" t="s">
        <v>709</v>
      </c>
      <c r="F219" s="287" t="s">
        <v>24</v>
      </c>
      <c r="G219" s="125" t="s">
        <v>710</v>
      </c>
      <c r="H219" s="124" t="s">
        <v>754</v>
      </c>
      <c r="I219" s="131" t="s">
        <v>887</v>
      </c>
    </row>
    <row r="220" spans="1:9" ht="79.5" customHeight="1" x14ac:dyDescent="0.2">
      <c r="A220" s="68">
        <v>212</v>
      </c>
      <c r="B220" s="79" t="s">
        <v>55</v>
      </c>
      <c r="C220" s="3" t="s">
        <v>84</v>
      </c>
      <c r="D220" s="255" t="s">
        <v>536</v>
      </c>
      <c r="E220" s="59" t="s">
        <v>339</v>
      </c>
      <c r="F220" s="255" t="s">
        <v>24</v>
      </c>
      <c r="G220" s="59" t="s">
        <v>29</v>
      </c>
      <c r="H220" s="3" t="s">
        <v>2</v>
      </c>
      <c r="I220" s="7" t="s">
        <v>2433</v>
      </c>
    </row>
    <row r="221" spans="1:9" ht="71.25" customHeight="1" x14ac:dyDescent="0.2">
      <c r="A221" s="68">
        <v>213</v>
      </c>
      <c r="B221" s="56" t="s">
        <v>723</v>
      </c>
      <c r="C221" s="65" t="s">
        <v>1814</v>
      </c>
      <c r="D221" s="12">
        <v>12</v>
      </c>
      <c r="E221" s="57" t="s">
        <v>1680</v>
      </c>
      <c r="F221" s="14">
        <v>56.31</v>
      </c>
      <c r="G221" s="67" t="s">
        <v>1497</v>
      </c>
      <c r="H221" s="65" t="s">
        <v>1679</v>
      </c>
      <c r="I221" s="67" t="s">
        <v>1672</v>
      </c>
    </row>
    <row r="222" spans="1:9" ht="87.75" customHeight="1" x14ac:dyDescent="0.2">
      <c r="A222" s="68">
        <v>214</v>
      </c>
      <c r="B222" s="56" t="s">
        <v>723</v>
      </c>
      <c r="C222" s="65" t="s">
        <v>853</v>
      </c>
      <c r="D222" s="12">
        <v>18.600000000000001</v>
      </c>
      <c r="E222" s="57" t="s">
        <v>1681</v>
      </c>
      <c r="F222" s="12">
        <v>87.29</v>
      </c>
      <c r="G222" s="67" t="s">
        <v>1497</v>
      </c>
      <c r="H222" s="65" t="s">
        <v>1679</v>
      </c>
      <c r="I222" s="23" t="s">
        <v>1673</v>
      </c>
    </row>
    <row r="223" spans="1:9" ht="96.75" customHeight="1" x14ac:dyDescent="0.2">
      <c r="A223" s="68">
        <v>215</v>
      </c>
      <c r="B223" s="56" t="s">
        <v>723</v>
      </c>
      <c r="C223" s="65" t="s">
        <v>1490</v>
      </c>
      <c r="D223" s="12">
        <v>17.600000000000001</v>
      </c>
      <c r="E223" s="57" t="s">
        <v>625</v>
      </c>
      <c r="F223" s="12">
        <v>82.59</v>
      </c>
      <c r="G223" s="67" t="s">
        <v>1491</v>
      </c>
      <c r="H223" s="65" t="s">
        <v>1682</v>
      </c>
      <c r="I223" s="23" t="s">
        <v>1492</v>
      </c>
    </row>
    <row r="224" spans="1:9" ht="99.75" customHeight="1" x14ac:dyDescent="0.2">
      <c r="A224" s="68">
        <v>216</v>
      </c>
      <c r="B224" s="56" t="s">
        <v>723</v>
      </c>
      <c r="C224" s="65" t="s">
        <v>1490</v>
      </c>
      <c r="D224" s="12">
        <v>8.5</v>
      </c>
      <c r="E224" s="57" t="s">
        <v>625</v>
      </c>
      <c r="F224" s="12">
        <v>39.89</v>
      </c>
      <c r="G224" s="67" t="s">
        <v>1491</v>
      </c>
      <c r="H224" s="65" t="s">
        <v>1682</v>
      </c>
      <c r="I224" s="23" t="s">
        <v>1493</v>
      </c>
    </row>
    <row r="225" spans="1:9" ht="94.5" customHeight="1" x14ac:dyDescent="0.2">
      <c r="A225" s="68">
        <v>217</v>
      </c>
      <c r="B225" s="78" t="s">
        <v>723</v>
      </c>
      <c r="C225" s="3" t="s">
        <v>853</v>
      </c>
      <c r="D225" s="193">
        <v>31.4</v>
      </c>
      <c r="E225" s="278">
        <v>3</v>
      </c>
      <c r="F225" s="193"/>
      <c r="G225" s="59" t="s">
        <v>1497</v>
      </c>
      <c r="H225" s="51" t="s">
        <v>1016</v>
      </c>
      <c r="I225" s="276" t="s">
        <v>854</v>
      </c>
    </row>
    <row r="226" spans="1:9" ht="93" customHeight="1" x14ac:dyDescent="0.2">
      <c r="A226" s="68">
        <v>218</v>
      </c>
      <c r="B226" s="78" t="s">
        <v>723</v>
      </c>
      <c r="C226" s="3" t="s">
        <v>713</v>
      </c>
      <c r="D226" s="193">
        <v>34.799999999999997</v>
      </c>
      <c r="E226" s="278" t="s">
        <v>625</v>
      </c>
      <c r="F226" s="193"/>
      <c r="G226" s="59" t="s">
        <v>1491</v>
      </c>
      <c r="H226" s="51" t="s">
        <v>929</v>
      </c>
      <c r="I226" s="276" t="s">
        <v>819</v>
      </c>
    </row>
    <row r="227" spans="1:9" ht="93" customHeight="1" x14ac:dyDescent="0.2">
      <c r="A227" s="68">
        <v>219</v>
      </c>
      <c r="B227" s="78" t="s">
        <v>723</v>
      </c>
      <c r="C227" s="51" t="s">
        <v>1490</v>
      </c>
      <c r="D227" s="193">
        <v>8.4</v>
      </c>
      <c r="E227" s="278" t="s">
        <v>1494</v>
      </c>
      <c r="F227" s="193"/>
      <c r="G227" s="59" t="s">
        <v>1223</v>
      </c>
      <c r="H227" s="3" t="s">
        <v>718</v>
      </c>
      <c r="I227" s="54" t="s">
        <v>1495</v>
      </c>
    </row>
    <row r="228" spans="1:9" ht="78.75" x14ac:dyDescent="0.2">
      <c r="A228" s="68">
        <v>220</v>
      </c>
      <c r="B228" s="78" t="s">
        <v>723</v>
      </c>
      <c r="C228" s="51" t="s">
        <v>1496</v>
      </c>
      <c r="D228" s="68">
        <v>2</v>
      </c>
      <c r="E228" s="284" t="s">
        <v>625</v>
      </c>
      <c r="F228" s="68"/>
      <c r="G228" s="59" t="s">
        <v>1223</v>
      </c>
      <c r="H228" s="3" t="s">
        <v>718</v>
      </c>
      <c r="I228" s="54" t="s">
        <v>1674</v>
      </c>
    </row>
    <row r="229" spans="1:9" ht="85.5" customHeight="1" x14ac:dyDescent="0.2">
      <c r="A229" s="68">
        <v>221</v>
      </c>
      <c r="B229" s="78" t="s">
        <v>723</v>
      </c>
      <c r="C229" s="3" t="s">
        <v>855</v>
      </c>
      <c r="D229" s="193">
        <v>31.6</v>
      </c>
      <c r="E229" s="278" t="s">
        <v>626</v>
      </c>
      <c r="F229" s="193"/>
      <c r="G229" s="59" t="s">
        <v>1223</v>
      </c>
      <c r="H229" s="3" t="s">
        <v>718</v>
      </c>
      <c r="I229" s="276" t="s">
        <v>1675</v>
      </c>
    </row>
    <row r="230" spans="1:9" ht="79.5" customHeight="1" x14ac:dyDescent="0.2">
      <c r="A230" s="68">
        <v>222</v>
      </c>
      <c r="B230" s="78" t="s">
        <v>723</v>
      </c>
      <c r="C230" s="3" t="s">
        <v>855</v>
      </c>
      <c r="D230" s="193">
        <v>11.8</v>
      </c>
      <c r="E230" s="278" t="s">
        <v>626</v>
      </c>
      <c r="F230" s="193"/>
      <c r="G230" s="59" t="s">
        <v>1223</v>
      </c>
      <c r="H230" s="3" t="s">
        <v>718</v>
      </c>
      <c r="I230" s="276" t="s">
        <v>1675</v>
      </c>
    </row>
    <row r="231" spans="1:9" ht="86.25" customHeight="1" x14ac:dyDescent="0.2">
      <c r="A231" s="68">
        <v>223</v>
      </c>
      <c r="B231" s="78" t="s">
        <v>723</v>
      </c>
      <c r="C231" s="3" t="s">
        <v>855</v>
      </c>
      <c r="D231" s="193">
        <v>8.8000000000000007</v>
      </c>
      <c r="E231" s="278" t="s">
        <v>626</v>
      </c>
      <c r="F231" s="193"/>
      <c r="G231" s="59" t="s">
        <v>1223</v>
      </c>
      <c r="H231" s="3" t="s">
        <v>718</v>
      </c>
      <c r="I231" s="276" t="s">
        <v>1676</v>
      </c>
    </row>
    <row r="232" spans="1:9" ht="69" customHeight="1" x14ac:dyDescent="0.2">
      <c r="A232" s="68">
        <v>224</v>
      </c>
      <c r="B232" s="78" t="s">
        <v>723</v>
      </c>
      <c r="C232" s="3" t="s">
        <v>1017</v>
      </c>
      <c r="D232" s="9">
        <v>7</v>
      </c>
      <c r="E232" s="255" t="s">
        <v>1677</v>
      </c>
      <c r="F232" s="58"/>
      <c r="G232" s="59" t="s">
        <v>1223</v>
      </c>
      <c r="H232" s="3" t="s">
        <v>718</v>
      </c>
      <c r="I232" s="59" t="s">
        <v>1678</v>
      </c>
    </row>
    <row r="233" spans="1:9" ht="129" customHeight="1" x14ac:dyDescent="0.2">
      <c r="A233" s="68">
        <v>225</v>
      </c>
      <c r="B233" s="72" t="s">
        <v>1180</v>
      </c>
      <c r="C233" s="234" t="s">
        <v>1296</v>
      </c>
      <c r="D233" s="148">
        <v>6.1</v>
      </c>
      <c r="E233" s="75" t="s">
        <v>1297</v>
      </c>
      <c r="F233" s="9"/>
      <c r="G233" s="234" t="s">
        <v>39</v>
      </c>
      <c r="H233" s="234" t="s">
        <v>1298</v>
      </c>
      <c r="I233" s="234" t="s">
        <v>920</v>
      </c>
    </row>
    <row r="234" spans="1:9" ht="137.25" customHeight="1" x14ac:dyDescent="0.2">
      <c r="A234" s="68">
        <v>226</v>
      </c>
      <c r="B234" s="72" t="s">
        <v>1180</v>
      </c>
      <c r="C234" s="234" t="s">
        <v>1299</v>
      </c>
      <c r="D234" s="9">
        <v>12.9</v>
      </c>
      <c r="E234" s="75" t="s">
        <v>747</v>
      </c>
      <c r="F234" s="9"/>
      <c r="G234" s="234" t="s">
        <v>1300</v>
      </c>
      <c r="H234" s="234" t="s">
        <v>1301</v>
      </c>
      <c r="I234" s="234" t="s">
        <v>921</v>
      </c>
    </row>
    <row r="235" spans="1:9" ht="132" customHeight="1" x14ac:dyDescent="0.2">
      <c r="A235" s="68">
        <v>227</v>
      </c>
      <c r="B235" s="70" t="s">
        <v>1180</v>
      </c>
      <c r="C235" s="23" t="s">
        <v>1302</v>
      </c>
      <c r="D235" s="12">
        <v>259</v>
      </c>
      <c r="E235" s="173" t="s">
        <v>1303</v>
      </c>
      <c r="F235" s="12">
        <v>1215.3599999999999</v>
      </c>
      <c r="G235" s="23" t="s">
        <v>1300</v>
      </c>
      <c r="H235" s="23" t="s">
        <v>2194</v>
      </c>
      <c r="I235" s="23" t="s">
        <v>1587</v>
      </c>
    </row>
    <row r="236" spans="1:9" ht="126" customHeight="1" x14ac:dyDescent="0.2">
      <c r="A236" s="68">
        <v>228</v>
      </c>
      <c r="B236" s="72" t="s">
        <v>1180</v>
      </c>
      <c r="C236" s="234" t="s">
        <v>1304</v>
      </c>
      <c r="D236" s="9">
        <v>132.1</v>
      </c>
      <c r="E236" s="75" t="s">
        <v>966</v>
      </c>
      <c r="F236" s="9"/>
      <c r="G236" s="234" t="s">
        <v>1300</v>
      </c>
      <c r="H236" s="235" t="s">
        <v>1301</v>
      </c>
      <c r="I236" s="234" t="s">
        <v>921</v>
      </c>
    </row>
    <row r="237" spans="1:9" ht="130.5" customHeight="1" x14ac:dyDescent="0.2">
      <c r="A237" s="68">
        <v>229</v>
      </c>
      <c r="B237" s="72" t="s">
        <v>1180</v>
      </c>
      <c r="C237" s="167" t="s">
        <v>1179</v>
      </c>
      <c r="D237" s="9">
        <v>16.399999999999999</v>
      </c>
      <c r="E237" s="153" t="s">
        <v>747</v>
      </c>
      <c r="F237" s="9"/>
      <c r="G237" s="234" t="s">
        <v>1300</v>
      </c>
      <c r="H237" s="235" t="s">
        <v>1301</v>
      </c>
      <c r="I237" s="234" t="s">
        <v>921</v>
      </c>
    </row>
    <row r="238" spans="1:9" ht="113.25" customHeight="1" x14ac:dyDescent="0.2">
      <c r="A238" s="68">
        <v>230</v>
      </c>
      <c r="B238" s="72" t="s">
        <v>1180</v>
      </c>
      <c r="C238" s="234" t="s">
        <v>1544</v>
      </c>
      <c r="D238" s="9">
        <v>13.7</v>
      </c>
      <c r="E238" s="75" t="s">
        <v>1098</v>
      </c>
      <c r="F238" s="9"/>
      <c r="G238" s="234" t="s">
        <v>1300</v>
      </c>
      <c r="H238" s="235" t="s">
        <v>1301</v>
      </c>
      <c r="I238" s="234" t="s">
        <v>1099</v>
      </c>
    </row>
    <row r="239" spans="1:9" ht="131.25" customHeight="1" x14ac:dyDescent="0.2">
      <c r="A239" s="68">
        <v>231</v>
      </c>
      <c r="B239" s="70" t="s">
        <v>1180</v>
      </c>
      <c r="C239" s="23" t="s">
        <v>2196</v>
      </c>
      <c r="D239" s="12">
        <v>25.6</v>
      </c>
      <c r="E239" s="173">
        <v>3</v>
      </c>
      <c r="F239" s="12">
        <v>120.13</v>
      </c>
      <c r="G239" s="23" t="s">
        <v>1300</v>
      </c>
      <c r="H239" s="57" t="s">
        <v>1823</v>
      </c>
      <c r="I239" s="23" t="s">
        <v>1587</v>
      </c>
    </row>
    <row r="240" spans="1:9" ht="124.5" customHeight="1" x14ac:dyDescent="0.2">
      <c r="A240" s="68">
        <v>232</v>
      </c>
      <c r="B240" s="70" t="s">
        <v>1180</v>
      </c>
      <c r="C240" s="23" t="s">
        <v>2434</v>
      </c>
      <c r="D240" s="12">
        <v>40.1</v>
      </c>
      <c r="E240" s="173" t="s">
        <v>2199</v>
      </c>
      <c r="F240" s="12">
        <v>188.17</v>
      </c>
      <c r="G240" s="23" t="s">
        <v>1300</v>
      </c>
      <c r="H240" s="23" t="s">
        <v>2195</v>
      </c>
      <c r="I240" s="23" t="s">
        <v>1587</v>
      </c>
    </row>
    <row r="241" spans="1:9" ht="119.25" customHeight="1" x14ac:dyDescent="0.2">
      <c r="A241" s="68">
        <v>233</v>
      </c>
      <c r="B241" s="70" t="s">
        <v>1180</v>
      </c>
      <c r="C241" s="23" t="s">
        <v>2197</v>
      </c>
      <c r="D241" s="12">
        <v>14</v>
      </c>
      <c r="E241" s="173" t="s">
        <v>2200</v>
      </c>
      <c r="F241" s="12">
        <v>65.7</v>
      </c>
      <c r="G241" s="23" t="s">
        <v>1300</v>
      </c>
      <c r="H241" s="23" t="s">
        <v>2195</v>
      </c>
      <c r="I241" s="23" t="s">
        <v>1099</v>
      </c>
    </row>
    <row r="242" spans="1:9" ht="130.5" customHeight="1" x14ac:dyDescent="0.2">
      <c r="A242" s="68">
        <v>234</v>
      </c>
      <c r="B242" s="70" t="s">
        <v>1180</v>
      </c>
      <c r="C242" s="23" t="s">
        <v>2198</v>
      </c>
      <c r="D242" s="12">
        <v>62</v>
      </c>
      <c r="E242" s="173" t="s">
        <v>2199</v>
      </c>
      <c r="F242" s="12">
        <v>290.94</v>
      </c>
      <c r="G242" s="23" t="s">
        <v>1300</v>
      </c>
      <c r="H242" s="23" t="s">
        <v>2195</v>
      </c>
      <c r="I242" s="23" t="s">
        <v>1587</v>
      </c>
    </row>
    <row r="243" spans="1:9" ht="192.75" customHeight="1" x14ac:dyDescent="0.2">
      <c r="A243" s="68">
        <v>235</v>
      </c>
      <c r="B243" s="79" t="s">
        <v>489</v>
      </c>
      <c r="C243" s="221" t="s">
        <v>1422</v>
      </c>
      <c r="D243" s="222">
        <v>28.7</v>
      </c>
      <c r="E243" s="221" t="s">
        <v>1263</v>
      </c>
      <c r="F243" s="222"/>
      <c r="G243" s="221" t="s">
        <v>193</v>
      </c>
      <c r="H243" s="221" t="s">
        <v>1321</v>
      </c>
      <c r="I243" s="221" t="s">
        <v>1503</v>
      </c>
    </row>
    <row r="244" spans="1:9" ht="144.75" customHeight="1" x14ac:dyDescent="0.2">
      <c r="A244" s="68">
        <v>236</v>
      </c>
      <c r="B244" s="56" t="s">
        <v>489</v>
      </c>
      <c r="C244" s="23" t="s">
        <v>1824</v>
      </c>
      <c r="D244" s="57">
        <v>12.8</v>
      </c>
      <c r="E244" s="57">
        <v>2.5</v>
      </c>
      <c r="F244" s="57">
        <v>60.06</v>
      </c>
      <c r="G244" s="23" t="s">
        <v>490</v>
      </c>
      <c r="H244" s="23" t="s">
        <v>1823</v>
      </c>
      <c r="I244" s="23" t="s">
        <v>1588</v>
      </c>
    </row>
    <row r="245" spans="1:9" ht="144.75" customHeight="1" x14ac:dyDescent="0.2">
      <c r="A245" s="68">
        <v>237</v>
      </c>
      <c r="B245" s="79" t="s">
        <v>489</v>
      </c>
      <c r="C245" s="3" t="s">
        <v>1264</v>
      </c>
      <c r="D245" s="222">
        <v>72</v>
      </c>
      <c r="E245" s="222">
        <v>0.3</v>
      </c>
      <c r="F245" s="222" t="s">
        <v>24</v>
      </c>
      <c r="G245" s="221" t="s">
        <v>715</v>
      </c>
      <c r="H245" s="221" t="s">
        <v>2</v>
      </c>
      <c r="I245" s="221" t="s">
        <v>1504</v>
      </c>
    </row>
    <row r="246" spans="1:9" ht="116.25" customHeight="1" x14ac:dyDescent="0.2">
      <c r="A246" s="68">
        <v>238</v>
      </c>
      <c r="B246" s="56" t="s">
        <v>489</v>
      </c>
      <c r="C246" s="23" t="s">
        <v>1265</v>
      </c>
      <c r="D246" s="57">
        <v>69.099999999999994</v>
      </c>
      <c r="E246" s="23" t="s">
        <v>1429</v>
      </c>
      <c r="F246" s="57">
        <v>324.25</v>
      </c>
      <c r="G246" s="23" t="s">
        <v>716</v>
      </c>
      <c r="H246" s="23" t="s">
        <v>1823</v>
      </c>
      <c r="I246" s="23" t="s">
        <v>1505</v>
      </c>
    </row>
    <row r="247" spans="1:9" ht="118.5" customHeight="1" x14ac:dyDescent="0.2">
      <c r="A247" s="68">
        <v>239</v>
      </c>
      <c r="B247" s="79" t="s">
        <v>489</v>
      </c>
      <c r="C247" s="221" t="s">
        <v>1266</v>
      </c>
      <c r="D247" s="222">
        <v>168</v>
      </c>
      <c r="E247" s="222">
        <v>0.3</v>
      </c>
      <c r="F247" s="222" t="s">
        <v>24</v>
      </c>
      <c r="G247" s="221" t="s">
        <v>624</v>
      </c>
      <c r="H247" s="221" t="s">
        <v>2</v>
      </c>
      <c r="I247" s="221" t="s">
        <v>1825</v>
      </c>
    </row>
    <row r="248" spans="1:9" ht="162" customHeight="1" x14ac:dyDescent="0.2">
      <c r="A248" s="68">
        <v>240</v>
      </c>
      <c r="B248" s="79" t="s">
        <v>489</v>
      </c>
      <c r="C248" s="221" t="s">
        <v>1267</v>
      </c>
      <c r="D248" s="222">
        <v>100.4</v>
      </c>
      <c r="E248" s="222">
        <v>1.5</v>
      </c>
      <c r="F248" s="222" t="s">
        <v>24</v>
      </c>
      <c r="G248" s="221" t="s">
        <v>613</v>
      </c>
      <c r="H248" s="221" t="s">
        <v>1359</v>
      </c>
      <c r="I248" s="221" t="s">
        <v>1826</v>
      </c>
    </row>
    <row r="249" spans="1:9" ht="145.5" customHeight="1" x14ac:dyDescent="0.2">
      <c r="A249" s="68">
        <v>241</v>
      </c>
      <c r="B249" s="79" t="s">
        <v>489</v>
      </c>
      <c r="C249" s="3" t="s">
        <v>1827</v>
      </c>
      <c r="D249" s="255" t="s">
        <v>1828</v>
      </c>
      <c r="E249" s="59" t="s">
        <v>1830</v>
      </c>
      <c r="F249" s="255" t="s">
        <v>24</v>
      </c>
      <c r="G249" s="59" t="s">
        <v>1829</v>
      </c>
      <c r="H249" s="3" t="s">
        <v>2</v>
      </c>
      <c r="I249" s="286" t="s">
        <v>2070</v>
      </c>
    </row>
    <row r="250" spans="1:9" ht="164.25" customHeight="1" x14ac:dyDescent="0.2">
      <c r="A250" s="68">
        <v>242</v>
      </c>
      <c r="B250" s="79" t="s">
        <v>489</v>
      </c>
      <c r="C250" s="221" t="s">
        <v>1268</v>
      </c>
      <c r="D250" s="222">
        <v>78.900000000000006</v>
      </c>
      <c r="E250" s="221">
        <v>0.3</v>
      </c>
      <c r="F250" s="222" t="s">
        <v>24</v>
      </c>
      <c r="G250" s="221" t="s">
        <v>624</v>
      </c>
      <c r="H250" s="221" t="s">
        <v>2</v>
      </c>
      <c r="I250" s="221" t="s">
        <v>1506</v>
      </c>
    </row>
    <row r="251" spans="1:9" ht="164.25" customHeight="1" x14ac:dyDescent="0.2">
      <c r="A251" s="68">
        <v>243</v>
      </c>
      <c r="B251" s="56" t="s">
        <v>489</v>
      </c>
      <c r="C251" s="23" t="s">
        <v>1269</v>
      </c>
      <c r="D251" s="57">
        <v>25.4</v>
      </c>
      <c r="E251" s="23" t="s">
        <v>1831</v>
      </c>
      <c r="F251" s="57">
        <v>119.19</v>
      </c>
      <c r="G251" s="23" t="s">
        <v>490</v>
      </c>
      <c r="H251" s="23" t="s">
        <v>1645</v>
      </c>
      <c r="I251" s="23" t="s">
        <v>2071</v>
      </c>
    </row>
    <row r="252" spans="1:9" ht="106.5" customHeight="1" x14ac:dyDescent="0.2">
      <c r="A252" s="68">
        <v>244</v>
      </c>
      <c r="B252" s="79" t="s">
        <v>489</v>
      </c>
      <c r="C252" s="221" t="s">
        <v>1270</v>
      </c>
      <c r="D252" s="222">
        <v>48.4</v>
      </c>
      <c r="E252" s="59" t="s">
        <v>340</v>
      </c>
      <c r="F252" s="222"/>
      <c r="G252" s="221" t="s">
        <v>802</v>
      </c>
      <c r="H252" s="221" t="s">
        <v>1321</v>
      </c>
      <c r="I252" s="221" t="s">
        <v>1832</v>
      </c>
    </row>
    <row r="253" spans="1:9" ht="123.75" customHeight="1" x14ac:dyDescent="0.2">
      <c r="A253" s="68">
        <v>245</v>
      </c>
      <c r="B253" s="79" t="s">
        <v>489</v>
      </c>
      <c r="C253" s="221" t="s">
        <v>1271</v>
      </c>
      <c r="D253" s="222">
        <v>85.3</v>
      </c>
      <c r="E253" s="221" t="s">
        <v>1833</v>
      </c>
      <c r="F253" s="222" t="s">
        <v>24</v>
      </c>
      <c r="G253" s="221" t="s">
        <v>613</v>
      </c>
      <c r="H253" s="221" t="s">
        <v>2</v>
      </c>
      <c r="I253" s="221" t="s">
        <v>1507</v>
      </c>
    </row>
    <row r="254" spans="1:9" ht="135" x14ac:dyDescent="0.2">
      <c r="A254" s="68">
        <v>246</v>
      </c>
      <c r="B254" s="79" t="s">
        <v>1445</v>
      </c>
      <c r="C254" s="224" t="s">
        <v>1446</v>
      </c>
      <c r="D254" s="225">
        <v>354.4</v>
      </c>
      <c r="E254" s="224" t="s">
        <v>1631</v>
      </c>
      <c r="F254" s="225"/>
      <c r="G254" s="224" t="s">
        <v>1834</v>
      </c>
      <c r="H254" s="224" t="s">
        <v>1359</v>
      </c>
      <c r="I254" s="224" t="s">
        <v>1447</v>
      </c>
    </row>
    <row r="255" spans="1:9" ht="132" customHeight="1" x14ac:dyDescent="0.2">
      <c r="A255" s="68">
        <v>247</v>
      </c>
      <c r="B255" s="79" t="s">
        <v>489</v>
      </c>
      <c r="C255" s="221" t="s">
        <v>1272</v>
      </c>
      <c r="D255" s="222">
        <v>40.4</v>
      </c>
      <c r="E255" s="221" t="s">
        <v>1273</v>
      </c>
      <c r="F255" s="222" t="s">
        <v>24</v>
      </c>
      <c r="G255" s="221" t="s">
        <v>692</v>
      </c>
      <c r="H255" s="221" t="s">
        <v>1174</v>
      </c>
      <c r="I255" s="221" t="s">
        <v>1508</v>
      </c>
    </row>
    <row r="256" spans="1:9" ht="108.75" customHeight="1" x14ac:dyDescent="0.2">
      <c r="A256" s="68">
        <v>248</v>
      </c>
      <c r="B256" s="79" t="s">
        <v>489</v>
      </c>
      <c r="C256" s="221" t="s">
        <v>740</v>
      </c>
      <c r="D256" s="222">
        <v>112.5</v>
      </c>
      <c r="E256" s="221" t="s">
        <v>1096</v>
      </c>
      <c r="F256" s="222" t="s">
        <v>24</v>
      </c>
      <c r="G256" s="221" t="s">
        <v>1835</v>
      </c>
      <c r="H256" s="221" t="s">
        <v>1062</v>
      </c>
      <c r="I256" s="221" t="s">
        <v>1509</v>
      </c>
    </row>
    <row r="257" spans="1:9" ht="135.75" customHeight="1" x14ac:dyDescent="0.2">
      <c r="A257" s="68">
        <v>249</v>
      </c>
      <c r="B257" s="79" t="s">
        <v>489</v>
      </c>
      <c r="C257" s="221" t="s">
        <v>1423</v>
      </c>
      <c r="D257" s="222">
        <v>51.5</v>
      </c>
      <c r="E257" s="221">
        <v>0.3</v>
      </c>
      <c r="F257" s="222"/>
      <c r="G257" s="221" t="s">
        <v>715</v>
      </c>
      <c r="H257" s="221" t="s">
        <v>2</v>
      </c>
      <c r="I257" s="221" t="s">
        <v>1510</v>
      </c>
    </row>
    <row r="258" spans="1:9" ht="123.75" x14ac:dyDescent="0.2">
      <c r="A258" s="68">
        <v>250</v>
      </c>
      <c r="B258" s="79" t="s">
        <v>489</v>
      </c>
      <c r="C258" s="3" t="s">
        <v>1836</v>
      </c>
      <c r="D258" s="255" t="s">
        <v>836</v>
      </c>
      <c r="E258" s="59" t="s">
        <v>1838</v>
      </c>
      <c r="F258" s="255" t="s">
        <v>24</v>
      </c>
      <c r="G258" s="59" t="s">
        <v>1837</v>
      </c>
      <c r="H258" s="3" t="s">
        <v>2</v>
      </c>
      <c r="I258" s="286" t="s">
        <v>2072</v>
      </c>
    </row>
    <row r="259" spans="1:9" ht="157.5" x14ac:dyDescent="0.2">
      <c r="A259" s="68">
        <v>251</v>
      </c>
      <c r="B259" s="56" t="s">
        <v>489</v>
      </c>
      <c r="C259" s="23" t="s">
        <v>1546</v>
      </c>
      <c r="D259" s="57">
        <v>41.9</v>
      </c>
      <c r="E259" s="67">
        <v>2</v>
      </c>
      <c r="F259" s="57">
        <v>196.62</v>
      </c>
      <c r="G259" s="23" t="s">
        <v>490</v>
      </c>
      <c r="H259" s="23" t="s">
        <v>1823</v>
      </c>
      <c r="I259" s="23" t="s">
        <v>1589</v>
      </c>
    </row>
    <row r="260" spans="1:9" ht="120.75" customHeight="1" x14ac:dyDescent="0.2">
      <c r="A260" s="68">
        <v>252</v>
      </c>
      <c r="B260" s="79" t="s">
        <v>489</v>
      </c>
      <c r="C260" s="221" t="s">
        <v>1274</v>
      </c>
      <c r="D260" s="222">
        <v>30.3</v>
      </c>
      <c r="E260" s="59" t="s">
        <v>342</v>
      </c>
      <c r="F260" s="222" t="s">
        <v>24</v>
      </c>
      <c r="G260" s="221" t="s">
        <v>613</v>
      </c>
      <c r="H260" s="221" t="s">
        <v>2</v>
      </c>
      <c r="I260" s="221" t="s">
        <v>1502</v>
      </c>
    </row>
    <row r="261" spans="1:9" ht="123.75" x14ac:dyDescent="0.2">
      <c r="A261" s="68">
        <v>253</v>
      </c>
      <c r="B261" s="79" t="s">
        <v>489</v>
      </c>
      <c r="C261" s="221" t="s">
        <v>1274</v>
      </c>
      <c r="D261" s="222">
        <v>15.3</v>
      </c>
      <c r="E261" s="59">
        <v>1</v>
      </c>
      <c r="F261" s="222" t="s">
        <v>24</v>
      </c>
      <c r="G261" s="221" t="s">
        <v>613</v>
      </c>
      <c r="H261" s="221" t="s">
        <v>2</v>
      </c>
      <c r="I261" s="221" t="s">
        <v>1502</v>
      </c>
    </row>
    <row r="262" spans="1:9" ht="123.75" x14ac:dyDescent="0.2">
      <c r="A262" s="68">
        <v>254</v>
      </c>
      <c r="B262" s="79" t="s">
        <v>489</v>
      </c>
      <c r="C262" s="221" t="s">
        <v>1274</v>
      </c>
      <c r="D262" s="222">
        <v>10.4</v>
      </c>
      <c r="E262" s="59">
        <v>1</v>
      </c>
      <c r="F262" s="222" t="s">
        <v>24</v>
      </c>
      <c r="G262" s="221" t="s">
        <v>613</v>
      </c>
      <c r="H262" s="221" t="s">
        <v>2</v>
      </c>
      <c r="I262" s="221" t="s">
        <v>1511</v>
      </c>
    </row>
    <row r="263" spans="1:9" ht="123.75" x14ac:dyDescent="0.2">
      <c r="A263" s="68">
        <v>255</v>
      </c>
      <c r="B263" s="79" t="s">
        <v>489</v>
      </c>
      <c r="C263" s="221" t="s">
        <v>1274</v>
      </c>
      <c r="D263" s="222">
        <v>21.7</v>
      </c>
      <c r="E263" s="59">
        <v>1</v>
      </c>
      <c r="F263" s="222" t="s">
        <v>24</v>
      </c>
      <c r="G263" s="221" t="s">
        <v>613</v>
      </c>
      <c r="H263" s="221" t="s">
        <v>2</v>
      </c>
      <c r="I263" s="221" t="s">
        <v>1424</v>
      </c>
    </row>
    <row r="264" spans="1:9" ht="123.75" x14ac:dyDescent="0.2">
      <c r="A264" s="68">
        <v>256</v>
      </c>
      <c r="B264" s="79" t="s">
        <v>489</v>
      </c>
      <c r="C264" s="221" t="s">
        <v>1274</v>
      </c>
      <c r="D264" s="222">
        <v>13.3</v>
      </c>
      <c r="E264" s="59">
        <v>1</v>
      </c>
      <c r="F264" s="222" t="s">
        <v>24</v>
      </c>
      <c r="G264" s="221" t="s">
        <v>613</v>
      </c>
      <c r="H264" s="221" t="s">
        <v>2</v>
      </c>
      <c r="I264" s="221" t="s">
        <v>1425</v>
      </c>
    </row>
    <row r="265" spans="1:9" ht="123.75" x14ac:dyDescent="0.2">
      <c r="A265" s="68">
        <v>257</v>
      </c>
      <c r="B265" s="79" t="s">
        <v>489</v>
      </c>
      <c r="C265" s="221" t="s">
        <v>1274</v>
      </c>
      <c r="D265" s="222">
        <v>11.6</v>
      </c>
      <c r="E265" s="59">
        <v>1</v>
      </c>
      <c r="F265" s="222" t="s">
        <v>24</v>
      </c>
      <c r="G265" s="221" t="s">
        <v>613</v>
      </c>
      <c r="H265" s="221" t="s">
        <v>2</v>
      </c>
      <c r="I265" s="221" t="s">
        <v>1840</v>
      </c>
    </row>
    <row r="266" spans="1:9" ht="122.25" customHeight="1" x14ac:dyDescent="0.2">
      <c r="A266" s="68">
        <v>258</v>
      </c>
      <c r="B266" s="79" t="s">
        <v>489</v>
      </c>
      <c r="C266" s="3" t="s">
        <v>1274</v>
      </c>
      <c r="D266" s="255" t="s">
        <v>1839</v>
      </c>
      <c r="E266" s="59" t="s">
        <v>340</v>
      </c>
      <c r="F266" s="255" t="s">
        <v>24</v>
      </c>
      <c r="G266" s="59" t="s">
        <v>613</v>
      </c>
      <c r="H266" s="3" t="s">
        <v>2</v>
      </c>
      <c r="I266" s="260" t="s">
        <v>1841</v>
      </c>
    </row>
    <row r="267" spans="1:9" ht="142.5" customHeight="1" x14ac:dyDescent="0.2">
      <c r="A267" s="68">
        <v>259</v>
      </c>
      <c r="B267" s="79" t="s">
        <v>489</v>
      </c>
      <c r="C267" s="221" t="s">
        <v>1175</v>
      </c>
      <c r="D267" s="222">
        <v>48.1</v>
      </c>
      <c r="E267" s="221" t="s">
        <v>1275</v>
      </c>
      <c r="F267" s="222"/>
      <c r="G267" s="221" t="s">
        <v>1176</v>
      </c>
      <c r="H267" s="221" t="s">
        <v>1321</v>
      </c>
      <c r="I267" s="221" t="s">
        <v>1842</v>
      </c>
    </row>
    <row r="268" spans="1:9" ht="135" x14ac:dyDescent="0.2">
      <c r="A268" s="68">
        <v>260</v>
      </c>
      <c r="B268" s="56" t="s">
        <v>489</v>
      </c>
      <c r="C268" s="23" t="s">
        <v>1276</v>
      </c>
      <c r="D268" s="57">
        <v>398.6</v>
      </c>
      <c r="E268" s="67">
        <v>2.5</v>
      </c>
      <c r="F268" s="57">
        <v>1870.43</v>
      </c>
      <c r="G268" s="23" t="s">
        <v>613</v>
      </c>
      <c r="H268" s="23" t="s">
        <v>1823</v>
      </c>
      <c r="I268" s="23" t="s">
        <v>1428</v>
      </c>
    </row>
    <row r="269" spans="1:9" ht="102" customHeight="1" x14ac:dyDescent="0.2">
      <c r="A269" s="68">
        <v>261</v>
      </c>
      <c r="B269" s="56" t="s">
        <v>489</v>
      </c>
      <c r="C269" s="23" t="s">
        <v>1426</v>
      </c>
      <c r="D269" s="57">
        <v>54.6</v>
      </c>
      <c r="E269" s="67">
        <v>2</v>
      </c>
      <c r="F269" s="57">
        <v>256.20999999999998</v>
      </c>
      <c r="G269" s="23" t="s">
        <v>613</v>
      </c>
      <c r="H269" s="23" t="s">
        <v>1667</v>
      </c>
      <c r="I269" s="23" t="s">
        <v>1427</v>
      </c>
    </row>
    <row r="270" spans="1:9" ht="158.25" customHeight="1" x14ac:dyDescent="0.2">
      <c r="A270" s="68">
        <v>262</v>
      </c>
      <c r="B270" s="79" t="s">
        <v>489</v>
      </c>
      <c r="C270" s="3" t="s">
        <v>1843</v>
      </c>
      <c r="D270" s="255" t="s">
        <v>1844</v>
      </c>
      <c r="E270" s="59" t="s">
        <v>1846</v>
      </c>
      <c r="F270" s="255" t="s">
        <v>24</v>
      </c>
      <c r="G270" s="59" t="s">
        <v>1845</v>
      </c>
      <c r="H270" s="3" t="s">
        <v>2</v>
      </c>
      <c r="I270" s="286" t="s">
        <v>2073</v>
      </c>
    </row>
    <row r="271" spans="1:9" ht="93" customHeight="1" x14ac:dyDescent="0.2">
      <c r="A271" s="68">
        <v>263</v>
      </c>
      <c r="B271" s="72" t="s">
        <v>368</v>
      </c>
      <c r="C271" s="52" t="s">
        <v>1145</v>
      </c>
      <c r="D271" s="195">
        <v>133.80000000000001</v>
      </c>
      <c r="E271" s="352" t="s">
        <v>2292</v>
      </c>
      <c r="F271" s="53"/>
      <c r="G271" s="83" t="s">
        <v>630</v>
      </c>
      <c r="H271" s="52" t="s">
        <v>2282</v>
      </c>
      <c r="I271" s="83" t="s">
        <v>2283</v>
      </c>
    </row>
    <row r="272" spans="1:9" ht="78.75" x14ac:dyDescent="0.2">
      <c r="A272" s="68">
        <v>264</v>
      </c>
      <c r="B272" s="70" t="s">
        <v>368</v>
      </c>
      <c r="C272" s="57" t="s">
        <v>629</v>
      </c>
      <c r="D272" s="141">
        <v>11</v>
      </c>
      <c r="E272" s="173" t="s">
        <v>2293</v>
      </c>
      <c r="F272" s="15">
        <v>51.62</v>
      </c>
      <c r="G272" s="67" t="s">
        <v>630</v>
      </c>
      <c r="H272" s="173" t="s">
        <v>2284</v>
      </c>
      <c r="I272" s="67" t="s">
        <v>2285</v>
      </c>
    </row>
    <row r="273" spans="1:9" ht="67.5" x14ac:dyDescent="0.2">
      <c r="A273" s="68">
        <v>265</v>
      </c>
      <c r="B273" s="70" t="s">
        <v>368</v>
      </c>
      <c r="C273" s="57" t="s">
        <v>916</v>
      </c>
      <c r="D273" s="141">
        <v>16.2</v>
      </c>
      <c r="E273" s="353">
        <v>3</v>
      </c>
      <c r="F273" s="15">
        <v>76.02</v>
      </c>
      <c r="G273" s="34" t="s">
        <v>630</v>
      </c>
      <c r="H273" s="173" t="s">
        <v>2286</v>
      </c>
      <c r="I273" s="67" t="s">
        <v>2287</v>
      </c>
    </row>
    <row r="274" spans="1:9" ht="78.75" x14ac:dyDescent="0.2">
      <c r="A274" s="68">
        <v>266</v>
      </c>
      <c r="B274" s="70" t="s">
        <v>368</v>
      </c>
      <c r="C274" s="57" t="s">
        <v>1498</v>
      </c>
      <c r="D274" s="141">
        <v>20.100000000000001</v>
      </c>
      <c r="E274" s="353">
        <v>3</v>
      </c>
      <c r="F274" s="15">
        <v>94.32</v>
      </c>
      <c r="G274" s="34" t="s">
        <v>630</v>
      </c>
      <c r="H274" s="173" t="s">
        <v>2288</v>
      </c>
      <c r="I274" s="67" t="s">
        <v>2289</v>
      </c>
    </row>
    <row r="275" spans="1:9" ht="72" customHeight="1" x14ac:dyDescent="0.2">
      <c r="A275" s="68">
        <v>267</v>
      </c>
      <c r="B275" s="70" t="s">
        <v>368</v>
      </c>
      <c r="C275" s="57" t="s">
        <v>1609</v>
      </c>
      <c r="D275" s="12">
        <v>19.899999999999999</v>
      </c>
      <c r="E275" s="354">
        <v>3</v>
      </c>
      <c r="F275" s="12">
        <v>93.38</v>
      </c>
      <c r="G275" s="34" t="s">
        <v>630</v>
      </c>
      <c r="H275" s="173" t="s">
        <v>2290</v>
      </c>
      <c r="I275" s="67" t="s">
        <v>2291</v>
      </c>
    </row>
    <row r="276" spans="1:9" ht="74.25" customHeight="1" x14ac:dyDescent="0.2">
      <c r="A276" s="68">
        <v>268</v>
      </c>
      <c r="B276" s="70" t="s">
        <v>368</v>
      </c>
      <c r="C276" s="57" t="s">
        <v>916</v>
      </c>
      <c r="D276" s="141">
        <v>16</v>
      </c>
      <c r="E276" s="354">
        <v>3</v>
      </c>
      <c r="F276" s="15">
        <v>75.08</v>
      </c>
      <c r="G276" s="34" t="s">
        <v>630</v>
      </c>
      <c r="H276" s="173" t="s">
        <v>1645</v>
      </c>
      <c r="I276" s="67" t="s">
        <v>2294</v>
      </c>
    </row>
    <row r="277" spans="1:9" ht="117.75" customHeight="1" x14ac:dyDescent="0.2">
      <c r="A277" s="68">
        <v>269</v>
      </c>
      <c r="B277" s="56" t="s">
        <v>1711</v>
      </c>
      <c r="C277" s="65" t="s">
        <v>2435</v>
      </c>
      <c r="D277" s="57">
        <v>13.8</v>
      </c>
      <c r="E277" s="57" t="s">
        <v>1763</v>
      </c>
      <c r="F277" s="57">
        <v>64.760000000000005</v>
      </c>
      <c r="G277" s="67" t="s">
        <v>842</v>
      </c>
      <c r="H277" s="65" t="s">
        <v>1756</v>
      </c>
      <c r="I277" s="67" t="s">
        <v>1340</v>
      </c>
    </row>
    <row r="278" spans="1:9" ht="112.5" x14ac:dyDescent="0.2">
      <c r="A278" s="68">
        <v>270</v>
      </c>
      <c r="B278" s="79" t="s">
        <v>1711</v>
      </c>
      <c r="C278" s="3" t="s">
        <v>1713</v>
      </c>
      <c r="D278" s="255">
        <v>34.799999999999997</v>
      </c>
      <c r="E278" s="255" t="s">
        <v>1712</v>
      </c>
      <c r="F278" s="255"/>
      <c r="G278" s="59" t="s">
        <v>842</v>
      </c>
      <c r="H278" s="3" t="s">
        <v>1762</v>
      </c>
      <c r="I278" s="59" t="s">
        <v>2436</v>
      </c>
    </row>
    <row r="279" spans="1:9" ht="106.5" customHeight="1" x14ac:dyDescent="0.2">
      <c r="A279" s="68">
        <v>271</v>
      </c>
      <c r="B279" s="79" t="s">
        <v>1711</v>
      </c>
      <c r="C279" s="3" t="s">
        <v>1714</v>
      </c>
      <c r="D279" s="255">
        <v>21</v>
      </c>
      <c r="E279" s="255" t="s">
        <v>1715</v>
      </c>
      <c r="F279" s="255"/>
      <c r="G279" s="59" t="s">
        <v>842</v>
      </c>
      <c r="H279" s="3" t="s">
        <v>1716</v>
      </c>
      <c r="I279" s="59" t="s">
        <v>1219</v>
      </c>
    </row>
    <row r="280" spans="1:9" ht="108.75" customHeight="1" x14ac:dyDescent="0.2">
      <c r="A280" s="68">
        <v>272</v>
      </c>
      <c r="B280" s="78" t="s">
        <v>1711</v>
      </c>
      <c r="C280" s="51" t="s">
        <v>1717</v>
      </c>
      <c r="D280" s="52">
        <v>18.100000000000001</v>
      </c>
      <c r="E280" s="52" t="s">
        <v>1718</v>
      </c>
      <c r="F280" s="52"/>
      <c r="G280" s="83" t="s">
        <v>1338</v>
      </c>
      <c r="H280" s="51" t="s">
        <v>634</v>
      </c>
      <c r="I280" s="83" t="s">
        <v>1339</v>
      </c>
    </row>
    <row r="281" spans="1:9" ht="120.75" customHeight="1" x14ac:dyDescent="0.2">
      <c r="A281" s="68">
        <v>273</v>
      </c>
      <c r="B281" s="56" t="s">
        <v>1711</v>
      </c>
      <c r="C281" s="65" t="s">
        <v>1737</v>
      </c>
      <c r="D281" s="57">
        <v>35.799999999999997</v>
      </c>
      <c r="E281" s="57">
        <v>3</v>
      </c>
      <c r="F281" s="57">
        <v>167.99</v>
      </c>
      <c r="G281" s="67" t="s">
        <v>1720</v>
      </c>
      <c r="H281" s="65" t="s">
        <v>1735</v>
      </c>
      <c r="I281" s="67" t="s">
        <v>1736</v>
      </c>
    </row>
    <row r="282" spans="1:9" ht="111" customHeight="1" x14ac:dyDescent="0.2">
      <c r="A282" s="68">
        <v>274</v>
      </c>
      <c r="B282" s="56" t="s">
        <v>1711</v>
      </c>
      <c r="C282" s="65" t="s">
        <v>1738</v>
      </c>
      <c r="D282" s="57">
        <v>47.4</v>
      </c>
      <c r="E282" s="57">
        <v>3</v>
      </c>
      <c r="F282" s="57">
        <v>222.42</v>
      </c>
      <c r="G282" s="67" t="s">
        <v>1720</v>
      </c>
      <c r="H282" s="65" t="s">
        <v>1739</v>
      </c>
      <c r="I282" s="67" t="s">
        <v>1740</v>
      </c>
    </row>
    <row r="283" spans="1:9" ht="109.5" customHeight="1" x14ac:dyDescent="0.2">
      <c r="A283" s="68">
        <v>275</v>
      </c>
      <c r="B283" s="56" t="s">
        <v>1711</v>
      </c>
      <c r="C283" s="65" t="s">
        <v>2437</v>
      </c>
      <c r="D283" s="57">
        <v>4</v>
      </c>
      <c r="E283" s="57">
        <v>3</v>
      </c>
      <c r="F283" s="57">
        <v>18.77</v>
      </c>
      <c r="G283" s="67" t="s">
        <v>2438</v>
      </c>
      <c r="H283" s="65" t="s">
        <v>2439</v>
      </c>
      <c r="I283" s="67" t="s">
        <v>2440</v>
      </c>
    </row>
    <row r="284" spans="1:9" ht="127.5" customHeight="1" x14ac:dyDescent="0.2">
      <c r="A284" s="68">
        <v>276</v>
      </c>
      <c r="B284" s="56" t="s">
        <v>1711</v>
      </c>
      <c r="C284" s="65" t="s">
        <v>2437</v>
      </c>
      <c r="D284" s="57">
        <v>78.400000000000006</v>
      </c>
      <c r="E284" s="57">
        <v>3</v>
      </c>
      <c r="F284" s="57">
        <v>367.89</v>
      </c>
      <c r="G284" s="67" t="s">
        <v>1720</v>
      </c>
      <c r="H284" s="65" t="s">
        <v>1739</v>
      </c>
      <c r="I284" s="67" t="s">
        <v>1741</v>
      </c>
    </row>
    <row r="285" spans="1:9" ht="119.25" customHeight="1" x14ac:dyDescent="0.2">
      <c r="A285" s="68">
        <v>277</v>
      </c>
      <c r="B285" s="56" t="s">
        <v>1711</v>
      </c>
      <c r="C285" s="65" t="s">
        <v>2437</v>
      </c>
      <c r="D285" s="57">
        <v>17.399999999999999</v>
      </c>
      <c r="E285" s="57" t="s">
        <v>1742</v>
      </c>
      <c r="F285" s="57">
        <v>81.650000000000006</v>
      </c>
      <c r="G285" s="67" t="s">
        <v>1720</v>
      </c>
      <c r="H285" s="65" t="s">
        <v>1735</v>
      </c>
      <c r="I285" s="67" t="s">
        <v>1766</v>
      </c>
    </row>
    <row r="286" spans="1:9" ht="132" customHeight="1" x14ac:dyDescent="0.2">
      <c r="A286" s="68">
        <v>278</v>
      </c>
      <c r="B286" s="56" t="s">
        <v>1711</v>
      </c>
      <c r="C286" s="65" t="s">
        <v>2437</v>
      </c>
      <c r="D286" s="57">
        <v>48.9</v>
      </c>
      <c r="E286" s="57" t="s">
        <v>1743</v>
      </c>
      <c r="F286" s="57">
        <v>229.46</v>
      </c>
      <c r="G286" s="67" t="s">
        <v>1720</v>
      </c>
      <c r="H286" s="65" t="s">
        <v>1739</v>
      </c>
      <c r="I286" s="67" t="s">
        <v>1767</v>
      </c>
    </row>
    <row r="287" spans="1:9" ht="138.75" customHeight="1" x14ac:dyDescent="0.2">
      <c r="A287" s="68">
        <v>279</v>
      </c>
      <c r="B287" s="56" t="s">
        <v>1711</v>
      </c>
      <c r="C287" s="65" t="s">
        <v>2437</v>
      </c>
      <c r="D287" s="57">
        <v>7.8</v>
      </c>
      <c r="E287" s="57" t="s">
        <v>1744</v>
      </c>
      <c r="F287" s="57">
        <v>36.6</v>
      </c>
      <c r="G287" s="67" t="s">
        <v>1720</v>
      </c>
      <c r="H287" s="65" t="s">
        <v>1739</v>
      </c>
      <c r="I287" s="67" t="s">
        <v>1765</v>
      </c>
    </row>
    <row r="288" spans="1:9" ht="126.75" customHeight="1" x14ac:dyDescent="0.2">
      <c r="A288" s="68">
        <v>280</v>
      </c>
      <c r="B288" s="56" t="s">
        <v>1711</v>
      </c>
      <c r="C288" s="65" t="s">
        <v>2437</v>
      </c>
      <c r="D288" s="57">
        <v>26.7</v>
      </c>
      <c r="E288" s="57" t="s">
        <v>2444</v>
      </c>
      <c r="F288" s="57">
        <v>125.29</v>
      </c>
      <c r="G288" s="67" t="s">
        <v>1720</v>
      </c>
      <c r="H288" s="65" t="s">
        <v>1735</v>
      </c>
      <c r="I288" s="67" t="s">
        <v>2443</v>
      </c>
    </row>
    <row r="289" spans="1:9" ht="107.25" customHeight="1" x14ac:dyDescent="0.2">
      <c r="A289" s="68">
        <v>281</v>
      </c>
      <c r="B289" s="78" t="s">
        <v>1711</v>
      </c>
      <c r="C289" s="51" t="s">
        <v>1719</v>
      </c>
      <c r="D289" s="52">
        <v>303.39999999999998</v>
      </c>
      <c r="E289" s="52" t="s">
        <v>1747</v>
      </c>
      <c r="F289" s="52"/>
      <c r="G289" s="83" t="s">
        <v>542</v>
      </c>
      <c r="H289" s="51" t="s">
        <v>1745</v>
      </c>
      <c r="I289" s="83" t="s">
        <v>1746</v>
      </c>
    </row>
    <row r="290" spans="1:9" ht="133.5" customHeight="1" x14ac:dyDescent="0.2">
      <c r="A290" s="68">
        <v>282</v>
      </c>
      <c r="B290" s="56" t="s">
        <v>1721</v>
      </c>
      <c r="C290" s="65" t="s">
        <v>1748</v>
      </c>
      <c r="D290" s="15">
        <v>86.6</v>
      </c>
      <c r="E290" s="57">
        <v>3</v>
      </c>
      <c r="F290" s="57">
        <v>406.37</v>
      </c>
      <c r="G290" s="67" t="s">
        <v>842</v>
      </c>
      <c r="H290" s="65" t="s">
        <v>1764</v>
      </c>
      <c r="I290" s="67" t="s">
        <v>1749</v>
      </c>
    </row>
    <row r="291" spans="1:9" ht="95.25" customHeight="1" x14ac:dyDescent="0.2">
      <c r="A291" s="68">
        <v>283</v>
      </c>
      <c r="B291" s="78" t="s">
        <v>1721</v>
      </c>
      <c r="C291" s="51" t="s">
        <v>1221</v>
      </c>
      <c r="D291" s="53">
        <v>70.099999999999994</v>
      </c>
      <c r="E291" s="52">
        <v>3</v>
      </c>
      <c r="F291" s="52"/>
      <c r="G291" s="83" t="s">
        <v>842</v>
      </c>
      <c r="H291" s="51" t="s">
        <v>634</v>
      </c>
      <c r="I291" s="83" t="s">
        <v>1722</v>
      </c>
    </row>
    <row r="292" spans="1:9" ht="93.75" customHeight="1" x14ac:dyDescent="0.2">
      <c r="A292" s="68">
        <v>284</v>
      </c>
      <c r="B292" s="78" t="s">
        <v>1721</v>
      </c>
      <c r="C292" s="51" t="s">
        <v>123</v>
      </c>
      <c r="D292" s="53">
        <v>10.7</v>
      </c>
      <c r="E292" s="52">
        <v>3</v>
      </c>
      <c r="F292" s="52"/>
      <c r="G292" s="83" t="s">
        <v>542</v>
      </c>
      <c r="H292" s="51" t="s">
        <v>634</v>
      </c>
      <c r="I292" s="16" t="s">
        <v>1723</v>
      </c>
    </row>
    <row r="293" spans="1:9" ht="98.25" customHeight="1" x14ac:dyDescent="0.2">
      <c r="A293" s="68">
        <v>285</v>
      </c>
      <c r="B293" s="109" t="s">
        <v>1724</v>
      </c>
      <c r="C293" s="51" t="s">
        <v>123</v>
      </c>
      <c r="D293" s="53">
        <v>39.5</v>
      </c>
      <c r="E293" s="52" t="s">
        <v>1725</v>
      </c>
      <c r="F293" s="52"/>
      <c r="G293" s="83" t="s">
        <v>542</v>
      </c>
      <c r="H293" s="51" t="s">
        <v>1726</v>
      </c>
      <c r="I293" s="16" t="s">
        <v>1727</v>
      </c>
    </row>
    <row r="294" spans="1:9" ht="107.25" customHeight="1" x14ac:dyDescent="0.2">
      <c r="A294" s="68">
        <v>286</v>
      </c>
      <c r="B294" s="109" t="s">
        <v>1724</v>
      </c>
      <c r="C294" s="51" t="s">
        <v>123</v>
      </c>
      <c r="D294" s="53">
        <v>28.4</v>
      </c>
      <c r="E294" s="52" t="s">
        <v>1715</v>
      </c>
      <c r="F294" s="52"/>
      <c r="G294" s="83" t="s">
        <v>542</v>
      </c>
      <c r="H294" s="51" t="s">
        <v>634</v>
      </c>
      <c r="I294" s="16" t="s">
        <v>1728</v>
      </c>
    </row>
    <row r="295" spans="1:9" ht="128.25" customHeight="1" x14ac:dyDescent="0.2">
      <c r="A295" s="68">
        <v>287</v>
      </c>
      <c r="B295" s="109" t="s">
        <v>1724</v>
      </c>
      <c r="C295" s="51" t="s">
        <v>893</v>
      </c>
      <c r="D295" s="53">
        <v>55.7</v>
      </c>
      <c r="E295" s="52" t="s">
        <v>1729</v>
      </c>
      <c r="F295" s="136"/>
      <c r="G295" s="83" t="s">
        <v>842</v>
      </c>
      <c r="H295" s="51" t="s">
        <v>634</v>
      </c>
      <c r="I295" s="83" t="s">
        <v>1220</v>
      </c>
    </row>
    <row r="296" spans="1:9" ht="161.25" customHeight="1" x14ac:dyDescent="0.2">
      <c r="A296" s="68">
        <v>288</v>
      </c>
      <c r="B296" s="190" t="s">
        <v>1724</v>
      </c>
      <c r="C296" s="65" t="s">
        <v>1752</v>
      </c>
      <c r="D296" s="15">
        <v>65.400000000000006</v>
      </c>
      <c r="E296" s="57" t="s">
        <v>1753</v>
      </c>
      <c r="F296" s="191">
        <v>306.89</v>
      </c>
      <c r="G296" s="67" t="s">
        <v>842</v>
      </c>
      <c r="H296" s="65" t="s">
        <v>1751</v>
      </c>
      <c r="I296" s="67" t="s">
        <v>1750</v>
      </c>
    </row>
    <row r="297" spans="1:9" ht="104.25" customHeight="1" x14ac:dyDescent="0.2">
      <c r="A297" s="68">
        <v>289</v>
      </c>
      <c r="B297" s="190" t="s">
        <v>1724</v>
      </c>
      <c r="C297" s="65" t="s">
        <v>1758</v>
      </c>
      <c r="D297" s="15">
        <v>472.2</v>
      </c>
      <c r="E297" s="57" t="s">
        <v>1742</v>
      </c>
      <c r="F297" s="191">
        <v>1329.48</v>
      </c>
      <c r="G297" s="67" t="s">
        <v>1014</v>
      </c>
      <c r="H297" s="65" t="s">
        <v>1755</v>
      </c>
      <c r="I297" s="67" t="s">
        <v>1754</v>
      </c>
    </row>
    <row r="298" spans="1:9" ht="146.25" x14ac:dyDescent="0.2">
      <c r="A298" s="68">
        <v>290</v>
      </c>
      <c r="B298" s="190" t="s">
        <v>1724</v>
      </c>
      <c r="C298" s="65" t="s">
        <v>1757</v>
      </c>
      <c r="D298" s="15">
        <v>154</v>
      </c>
      <c r="E298" s="57" t="s">
        <v>1730</v>
      </c>
      <c r="F298" s="191">
        <v>722.65</v>
      </c>
      <c r="G298" s="67" t="s">
        <v>842</v>
      </c>
      <c r="H298" s="65" t="s">
        <v>1756</v>
      </c>
      <c r="I298" s="67" t="s">
        <v>1759</v>
      </c>
    </row>
    <row r="299" spans="1:9" ht="130.5" customHeight="1" x14ac:dyDescent="0.2">
      <c r="A299" s="68">
        <v>291</v>
      </c>
      <c r="B299" s="190" t="s">
        <v>1724</v>
      </c>
      <c r="C299" s="65" t="s">
        <v>930</v>
      </c>
      <c r="D299" s="15">
        <v>70.900000000000006</v>
      </c>
      <c r="E299" s="57">
        <v>3</v>
      </c>
      <c r="F299" s="191">
        <v>332.7</v>
      </c>
      <c r="G299" s="67" t="s">
        <v>842</v>
      </c>
      <c r="H299" s="65" t="s">
        <v>2441</v>
      </c>
      <c r="I299" s="67" t="s">
        <v>2442</v>
      </c>
    </row>
    <row r="300" spans="1:9" ht="86.25" customHeight="1" x14ac:dyDescent="0.2">
      <c r="A300" s="68">
        <v>292</v>
      </c>
      <c r="B300" s="109" t="s">
        <v>1724</v>
      </c>
      <c r="C300" s="51" t="s">
        <v>894</v>
      </c>
      <c r="D300" s="53">
        <v>139.6</v>
      </c>
      <c r="E300" s="52" t="s">
        <v>1731</v>
      </c>
      <c r="F300" s="136"/>
      <c r="G300" s="83" t="s">
        <v>842</v>
      </c>
      <c r="H300" s="51" t="s">
        <v>1732</v>
      </c>
      <c r="I300" s="83" t="s">
        <v>1733</v>
      </c>
    </row>
    <row r="301" spans="1:9" ht="118.5" customHeight="1" x14ac:dyDescent="0.2">
      <c r="A301" s="68">
        <v>293</v>
      </c>
      <c r="B301" s="190" t="s">
        <v>1724</v>
      </c>
      <c r="C301" s="65" t="s">
        <v>1734</v>
      </c>
      <c r="D301" s="12">
        <v>263.10000000000002</v>
      </c>
      <c r="E301" s="12">
        <v>3</v>
      </c>
      <c r="F301" s="12">
        <v>1234.5999999999999</v>
      </c>
      <c r="G301" s="23" t="s">
        <v>1760</v>
      </c>
      <c r="H301" s="23" t="s">
        <v>1691</v>
      </c>
      <c r="I301" s="67" t="s">
        <v>1761</v>
      </c>
    </row>
    <row r="302" spans="1:9" ht="142.5" customHeight="1" x14ac:dyDescent="0.2">
      <c r="A302" s="68">
        <v>294</v>
      </c>
      <c r="B302" s="81" t="s">
        <v>478</v>
      </c>
      <c r="C302" s="4" t="s">
        <v>2210</v>
      </c>
      <c r="D302" s="145" t="s">
        <v>943</v>
      </c>
      <c r="E302" s="145" t="s">
        <v>2277</v>
      </c>
      <c r="F302" s="145">
        <v>1354.54</v>
      </c>
      <c r="G302" s="5" t="s">
        <v>1169</v>
      </c>
      <c r="H302" s="4" t="s">
        <v>1771</v>
      </c>
      <c r="I302" s="5" t="s">
        <v>2211</v>
      </c>
    </row>
    <row r="303" spans="1:9" ht="145.5" customHeight="1" x14ac:dyDescent="0.2">
      <c r="A303" s="68">
        <v>295</v>
      </c>
      <c r="B303" s="81" t="s">
        <v>478</v>
      </c>
      <c r="C303" s="4" t="s">
        <v>2212</v>
      </c>
      <c r="D303" s="145" t="s">
        <v>1069</v>
      </c>
      <c r="E303" s="145" t="s">
        <v>2278</v>
      </c>
      <c r="F303" s="145">
        <v>476.76</v>
      </c>
      <c r="G303" s="5" t="s">
        <v>829</v>
      </c>
      <c r="H303" s="4" t="s">
        <v>1771</v>
      </c>
      <c r="I303" s="5" t="s">
        <v>1245</v>
      </c>
    </row>
    <row r="304" spans="1:9" ht="143.25" customHeight="1" x14ac:dyDescent="0.2">
      <c r="A304" s="68">
        <v>296</v>
      </c>
      <c r="B304" s="79" t="s">
        <v>478</v>
      </c>
      <c r="C304" s="3" t="s">
        <v>1070</v>
      </c>
      <c r="D304" s="255" t="s">
        <v>1071</v>
      </c>
      <c r="E304" s="59" t="s">
        <v>944</v>
      </c>
      <c r="F304" s="255" t="s">
        <v>24</v>
      </c>
      <c r="G304" s="59" t="s">
        <v>829</v>
      </c>
      <c r="H304" s="3" t="s">
        <v>2</v>
      </c>
      <c r="I304" s="7" t="s">
        <v>2213</v>
      </c>
    </row>
    <row r="305" spans="1:9" ht="116.25" customHeight="1" x14ac:dyDescent="0.2">
      <c r="A305" s="68">
        <v>297</v>
      </c>
      <c r="B305" s="81" t="s">
        <v>478</v>
      </c>
      <c r="C305" s="4" t="s">
        <v>2214</v>
      </c>
      <c r="D305" s="145" t="s">
        <v>338</v>
      </c>
      <c r="E305" s="145" t="s">
        <v>2279</v>
      </c>
      <c r="F305" s="145" t="s">
        <v>2216</v>
      </c>
      <c r="G305" s="5" t="s">
        <v>616</v>
      </c>
      <c r="H305" s="4" t="s">
        <v>1771</v>
      </c>
      <c r="I305" s="5" t="s">
        <v>1391</v>
      </c>
    </row>
    <row r="306" spans="1:9" ht="125.25" customHeight="1" x14ac:dyDescent="0.2">
      <c r="A306" s="68">
        <v>298</v>
      </c>
      <c r="B306" s="79" t="s">
        <v>478</v>
      </c>
      <c r="C306" s="3" t="s">
        <v>2217</v>
      </c>
      <c r="D306" s="255" t="s">
        <v>396</v>
      </c>
      <c r="E306" s="59" t="s">
        <v>2215</v>
      </c>
      <c r="F306" s="255" t="s">
        <v>24</v>
      </c>
      <c r="G306" s="59" t="s">
        <v>945</v>
      </c>
      <c r="H306" s="3" t="s">
        <v>2</v>
      </c>
      <c r="I306" s="7" t="s">
        <v>2218</v>
      </c>
    </row>
    <row r="307" spans="1:9" ht="142.5" customHeight="1" x14ac:dyDescent="0.2">
      <c r="A307" s="68">
        <v>299</v>
      </c>
      <c r="B307" s="81" t="s">
        <v>478</v>
      </c>
      <c r="C307" s="4" t="s">
        <v>782</v>
      </c>
      <c r="D307" s="145">
        <v>2351.1</v>
      </c>
      <c r="E307" s="145" t="s">
        <v>2280</v>
      </c>
      <c r="F307" s="145">
        <v>2206.5100000000002</v>
      </c>
      <c r="G307" s="5" t="s">
        <v>1112</v>
      </c>
      <c r="H307" s="4" t="s">
        <v>1771</v>
      </c>
      <c r="I307" s="5" t="s">
        <v>2220</v>
      </c>
    </row>
    <row r="308" spans="1:9" ht="72" customHeight="1" x14ac:dyDescent="0.2">
      <c r="A308" s="68">
        <v>300</v>
      </c>
      <c r="B308" s="81" t="s">
        <v>478</v>
      </c>
      <c r="C308" s="4" t="s">
        <v>2221</v>
      </c>
      <c r="D308" s="145" t="s">
        <v>2222</v>
      </c>
      <c r="E308" s="57" t="s">
        <v>2296</v>
      </c>
      <c r="F308" s="145">
        <v>918.79</v>
      </c>
      <c r="G308" s="5" t="s">
        <v>2223</v>
      </c>
      <c r="H308" s="4" t="s">
        <v>1771</v>
      </c>
      <c r="I308" s="5" t="s">
        <v>2224</v>
      </c>
    </row>
    <row r="309" spans="1:9" ht="82.5" customHeight="1" x14ac:dyDescent="0.2">
      <c r="A309" s="68">
        <v>301</v>
      </c>
      <c r="B309" s="81" t="s">
        <v>478</v>
      </c>
      <c r="C309" s="4" t="s">
        <v>1166</v>
      </c>
      <c r="D309" s="145" t="s">
        <v>2225</v>
      </c>
      <c r="E309" s="145">
        <v>3</v>
      </c>
      <c r="F309" s="145">
        <v>297.04000000000002</v>
      </c>
      <c r="G309" s="5" t="s">
        <v>2226</v>
      </c>
      <c r="H309" s="4" t="s">
        <v>1771</v>
      </c>
      <c r="I309" s="5" t="s">
        <v>2227</v>
      </c>
    </row>
    <row r="310" spans="1:9" ht="66.75" customHeight="1" x14ac:dyDescent="0.2">
      <c r="A310" s="68">
        <v>302</v>
      </c>
      <c r="B310" s="81" t="s">
        <v>2228</v>
      </c>
      <c r="C310" s="4" t="s">
        <v>2229</v>
      </c>
      <c r="D310" s="145" t="s">
        <v>340</v>
      </c>
      <c r="E310" s="145">
        <v>3</v>
      </c>
      <c r="F310" s="145">
        <v>4.6900000000000004</v>
      </c>
      <c r="G310" s="67" t="s">
        <v>2445</v>
      </c>
      <c r="H310" s="4" t="s">
        <v>1771</v>
      </c>
      <c r="I310" s="5" t="s">
        <v>2454</v>
      </c>
    </row>
    <row r="311" spans="1:9" ht="94.5" customHeight="1" x14ac:dyDescent="0.2">
      <c r="A311" s="68">
        <v>303</v>
      </c>
      <c r="B311" s="79" t="s">
        <v>478</v>
      </c>
      <c r="C311" s="3" t="s">
        <v>409</v>
      </c>
      <c r="D311" s="255" t="s">
        <v>1147</v>
      </c>
      <c r="E311" s="59" t="s">
        <v>1392</v>
      </c>
      <c r="F311" s="255" t="s">
        <v>24</v>
      </c>
      <c r="G311" s="59" t="s">
        <v>737</v>
      </c>
      <c r="H311" s="3" t="s">
        <v>1</v>
      </c>
      <c r="I311" s="7" t="s">
        <v>1393</v>
      </c>
    </row>
    <row r="312" spans="1:9" ht="90" customHeight="1" x14ac:dyDescent="0.2">
      <c r="A312" s="68">
        <v>304</v>
      </c>
      <c r="B312" s="79" t="s">
        <v>478</v>
      </c>
      <c r="C312" s="3" t="s">
        <v>409</v>
      </c>
      <c r="D312" s="255" t="s">
        <v>1247</v>
      </c>
      <c r="E312" s="59" t="s">
        <v>631</v>
      </c>
      <c r="F312" s="255" t="s">
        <v>24</v>
      </c>
      <c r="G312" s="59" t="s">
        <v>737</v>
      </c>
      <c r="H312" s="3" t="s">
        <v>1786</v>
      </c>
      <c r="I312" s="7" t="s">
        <v>1394</v>
      </c>
    </row>
    <row r="313" spans="1:9" ht="93" customHeight="1" x14ac:dyDescent="0.2">
      <c r="A313" s="68">
        <v>305</v>
      </c>
      <c r="B313" s="79" t="s">
        <v>478</v>
      </c>
      <c r="C313" s="3" t="s">
        <v>409</v>
      </c>
      <c r="D313" s="255" t="s">
        <v>741</v>
      </c>
      <c r="E313" s="59" t="s">
        <v>1167</v>
      </c>
      <c r="F313" s="255" t="s">
        <v>24</v>
      </c>
      <c r="G313" s="59" t="s">
        <v>737</v>
      </c>
      <c r="H313" s="3" t="s">
        <v>1390</v>
      </c>
      <c r="I313" s="7" t="s">
        <v>1248</v>
      </c>
    </row>
    <row r="314" spans="1:9" ht="80.25" customHeight="1" x14ac:dyDescent="0.2">
      <c r="A314" s="68">
        <v>306</v>
      </c>
      <c r="B314" s="79" t="s">
        <v>478</v>
      </c>
      <c r="C314" s="3" t="s">
        <v>409</v>
      </c>
      <c r="D314" s="255" t="s">
        <v>946</v>
      </c>
      <c r="E314" s="59" t="s">
        <v>895</v>
      </c>
      <c r="F314" s="255" t="s">
        <v>24</v>
      </c>
      <c r="G314" s="59" t="s">
        <v>737</v>
      </c>
      <c r="H314" s="3" t="s">
        <v>1390</v>
      </c>
      <c r="I314" s="7" t="s">
        <v>1249</v>
      </c>
    </row>
    <row r="315" spans="1:9" ht="92.25" customHeight="1" x14ac:dyDescent="0.2">
      <c r="A315" s="68">
        <v>307</v>
      </c>
      <c r="B315" s="56" t="s">
        <v>478</v>
      </c>
      <c r="C315" s="65" t="s">
        <v>409</v>
      </c>
      <c r="D315" s="57" t="s">
        <v>1395</v>
      </c>
      <c r="E315" s="67" t="s">
        <v>947</v>
      </c>
      <c r="F315" s="57" t="s">
        <v>1396</v>
      </c>
      <c r="G315" s="67" t="s">
        <v>737</v>
      </c>
      <c r="H315" s="65" t="s">
        <v>1667</v>
      </c>
      <c r="I315" s="67" t="s">
        <v>2230</v>
      </c>
    </row>
    <row r="316" spans="1:9" ht="85.5" customHeight="1" x14ac:dyDescent="0.2">
      <c r="A316" s="68">
        <v>308</v>
      </c>
      <c r="B316" s="79" t="s">
        <v>478</v>
      </c>
      <c r="C316" s="3" t="s">
        <v>409</v>
      </c>
      <c r="D316" s="255" t="s">
        <v>896</v>
      </c>
      <c r="E316" s="59" t="s">
        <v>949</v>
      </c>
      <c r="F316" s="255" t="s">
        <v>24</v>
      </c>
      <c r="G316" s="59" t="s">
        <v>737</v>
      </c>
      <c r="H316" s="3" t="s">
        <v>1062</v>
      </c>
      <c r="I316" s="7" t="s">
        <v>897</v>
      </c>
    </row>
    <row r="317" spans="1:9" ht="84.75" customHeight="1" x14ac:dyDescent="0.2">
      <c r="A317" s="68">
        <v>309</v>
      </c>
      <c r="B317" s="79" t="s">
        <v>478</v>
      </c>
      <c r="C317" s="3" t="s">
        <v>409</v>
      </c>
      <c r="D317" s="255" t="s">
        <v>898</v>
      </c>
      <c r="E317" s="59" t="s">
        <v>949</v>
      </c>
      <c r="F317" s="255" t="s">
        <v>24</v>
      </c>
      <c r="G317" s="59" t="s">
        <v>737</v>
      </c>
      <c r="H317" s="3" t="s">
        <v>1</v>
      </c>
      <c r="I317" s="7" t="s">
        <v>1168</v>
      </c>
    </row>
    <row r="318" spans="1:9" ht="69.75" customHeight="1" x14ac:dyDescent="0.2">
      <c r="A318" s="68">
        <v>310</v>
      </c>
      <c r="B318" s="79" t="s">
        <v>478</v>
      </c>
      <c r="C318" s="3" t="s">
        <v>134</v>
      </c>
      <c r="D318" s="255" t="s">
        <v>326</v>
      </c>
      <c r="E318" s="59" t="s">
        <v>339</v>
      </c>
      <c r="F318" s="255" t="s">
        <v>24</v>
      </c>
      <c r="G318" s="59" t="s">
        <v>617</v>
      </c>
      <c r="H318" s="3" t="s">
        <v>1397</v>
      </c>
      <c r="I318" s="7" t="s">
        <v>899</v>
      </c>
    </row>
    <row r="319" spans="1:9" ht="67.5" x14ac:dyDescent="0.2">
      <c r="A319" s="68">
        <v>311</v>
      </c>
      <c r="B319" s="79" t="s">
        <v>478</v>
      </c>
      <c r="C319" s="3" t="s">
        <v>133</v>
      </c>
      <c r="D319" s="255" t="s">
        <v>327</v>
      </c>
      <c r="E319" s="59" t="s">
        <v>339</v>
      </c>
      <c r="F319" s="255" t="s">
        <v>24</v>
      </c>
      <c r="G319" s="59" t="s">
        <v>617</v>
      </c>
      <c r="H319" s="3" t="s">
        <v>1397</v>
      </c>
      <c r="I319" s="59" t="s">
        <v>619</v>
      </c>
    </row>
    <row r="320" spans="1:9" ht="67.5" x14ac:dyDescent="0.2">
      <c r="A320" s="68">
        <v>312</v>
      </c>
      <c r="B320" s="79" t="s">
        <v>478</v>
      </c>
      <c r="C320" s="3" t="s">
        <v>132</v>
      </c>
      <c r="D320" s="255" t="s">
        <v>328</v>
      </c>
      <c r="E320" s="59" t="s">
        <v>339</v>
      </c>
      <c r="F320" s="255" t="s">
        <v>24</v>
      </c>
      <c r="G320" s="59" t="s">
        <v>617</v>
      </c>
      <c r="H320" s="3" t="s">
        <v>1397</v>
      </c>
      <c r="I320" s="59" t="s">
        <v>618</v>
      </c>
    </row>
    <row r="321" spans="1:9" ht="112.5" x14ac:dyDescent="0.2">
      <c r="A321" s="68">
        <v>313</v>
      </c>
      <c r="B321" s="56" t="s">
        <v>478</v>
      </c>
      <c r="C321" s="65" t="s">
        <v>2281</v>
      </c>
      <c r="D321" s="57" t="s">
        <v>1547</v>
      </c>
      <c r="E321" s="67" t="s">
        <v>1246</v>
      </c>
      <c r="F321" s="57" t="s">
        <v>1548</v>
      </c>
      <c r="G321" s="67" t="s">
        <v>1169</v>
      </c>
      <c r="H321" s="65" t="s">
        <v>1667</v>
      </c>
      <c r="I321" s="67" t="s">
        <v>2231</v>
      </c>
    </row>
    <row r="322" spans="1:9" ht="78.75" x14ac:dyDescent="0.2">
      <c r="A322" s="68">
        <v>314</v>
      </c>
      <c r="B322" s="79" t="s">
        <v>478</v>
      </c>
      <c r="C322" s="3" t="s">
        <v>2232</v>
      </c>
      <c r="D322" s="255" t="s">
        <v>1250</v>
      </c>
      <c r="E322" s="59" t="s">
        <v>408</v>
      </c>
      <c r="F322" s="255" t="s">
        <v>24</v>
      </c>
      <c r="G322" s="59" t="s">
        <v>950</v>
      </c>
      <c r="H322" s="3" t="s">
        <v>2</v>
      </c>
      <c r="I322" s="7" t="s">
        <v>1398</v>
      </c>
    </row>
    <row r="323" spans="1:9" ht="117" customHeight="1" x14ac:dyDescent="0.2">
      <c r="A323" s="68">
        <v>315</v>
      </c>
      <c r="B323" s="81" t="s">
        <v>478</v>
      </c>
      <c r="C323" s="4" t="s">
        <v>2295</v>
      </c>
      <c r="D323" s="145" t="s">
        <v>951</v>
      </c>
      <c r="E323" s="5" t="s">
        <v>2233</v>
      </c>
      <c r="F323" s="145">
        <v>1415.73</v>
      </c>
      <c r="G323" s="5" t="s">
        <v>2234</v>
      </c>
      <c r="H323" s="4" t="s">
        <v>1771</v>
      </c>
      <c r="I323" s="5" t="s">
        <v>2235</v>
      </c>
    </row>
    <row r="324" spans="1:9" ht="101.25" customHeight="1" x14ac:dyDescent="0.2">
      <c r="A324" s="68">
        <v>316</v>
      </c>
      <c r="B324" s="81" t="s">
        <v>478</v>
      </c>
      <c r="C324" s="4" t="s">
        <v>2236</v>
      </c>
      <c r="D324" s="145" t="s">
        <v>2237</v>
      </c>
      <c r="E324" s="5" t="s">
        <v>2233</v>
      </c>
      <c r="F324" s="145">
        <v>52.37</v>
      </c>
      <c r="G324" s="5" t="s">
        <v>2226</v>
      </c>
      <c r="H324" s="4" t="s">
        <v>1771</v>
      </c>
      <c r="I324" s="5" t="s">
        <v>2238</v>
      </c>
    </row>
    <row r="325" spans="1:9" ht="93" customHeight="1" x14ac:dyDescent="0.2">
      <c r="A325" s="68">
        <v>317</v>
      </c>
      <c r="B325" s="81" t="s">
        <v>478</v>
      </c>
      <c r="C325" s="4" t="s">
        <v>2236</v>
      </c>
      <c r="D325" s="145" t="s">
        <v>2239</v>
      </c>
      <c r="E325" s="5" t="s">
        <v>2233</v>
      </c>
      <c r="F325" s="145">
        <v>124.35</v>
      </c>
      <c r="G325" s="5" t="s">
        <v>2226</v>
      </c>
      <c r="H325" s="4" t="s">
        <v>1771</v>
      </c>
      <c r="I325" s="5" t="s">
        <v>2238</v>
      </c>
    </row>
    <row r="326" spans="1:9" ht="95.25" customHeight="1" x14ac:dyDescent="0.2">
      <c r="A326" s="68">
        <v>318</v>
      </c>
      <c r="B326" s="81" t="s">
        <v>478</v>
      </c>
      <c r="C326" s="4" t="s">
        <v>2236</v>
      </c>
      <c r="D326" s="145" t="s">
        <v>2240</v>
      </c>
      <c r="E326" s="5" t="s">
        <v>2233</v>
      </c>
      <c r="F326" s="145">
        <v>62.18</v>
      </c>
      <c r="G326" s="5" t="s">
        <v>2226</v>
      </c>
      <c r="H326" s="4" t="s">
        <v>1771</v>
      </c>
      <c r="I326" s="5" t="s">
        <v>2238</v>
      </c>
    </row>
    <row r="327" spans="1:9" ht="104.25" customHeight="1" x14ac:dyDescent="0.2">
      <c r="A327" s="68">
        <v>319</v>
      </c>
      <c r="B327" s="81" t="s">
        <v>478</v>
      </c>
      <c r="C327" s="4" t="s">
        <v>2236</v>
      </c>
      <c r="D327" s="145" t="s">
        <v>2241</v>
      </c>
      <c r="E327" s="5" t="s">
        <v>2233</v>
      </c>
      <c r="F327" s="145" t="s">
        <v>2242</v>
      </c>
      <c r="G327" s="5" t="s">
        <v>2243</v>
      </c>
      <c r="H327" s="4" t="s">
        <v>1771</v>
      </c>
      <c r="I327" s="5" t="s">
        <v>2244</v>
      </c>
    </row>
    <row r="328" spans="1:9" ht="153" customHeight="1" x14ac:dyDescent="0.2">
      <c r="A328" s="68">
        <v>320</v>
      </c>
      <c r="B328" s="79" t="s">
        <v>478</v>
      </c>
      <c r="C328" s="3" t="s">
        <v>465</v>
      </c>
      <c r="D328" s="255" t="s">
        <v>460</v>
      </c>
      <c r="E328" s="59" t="s">
        <v>2245</v>
      </c>
      <c r="F328" s="255" t="s">
        <v>24</v>
      </c>
      <c r="G328" s="59" t="s">
        <v>952</v>
      </c>
      <c r="H328" s="3" t="s">
        <v>2</v>
      </c>
      <c r="I328" s="7" t="s">
        <v>2246</v>
      </c>
    </row>
    <row r="329" spans="1:9" ht="146.25" x14ac:dyDescent="0.2">
      <c r="A329" s="68">
        <v>321</v>
      </c>
      <c r="B329" s="56" t="s">
        <v>478</v>
      </c>
      <c r="C329" s="65" t="s">
        <v>2247</v>
      </c>
      <c r="D329" s="57" t="s">
        <v>1251</v>
      </c>
      <c r="E329" s="67" t="s">
        <v>2516</v>
      </c>
      <c r="F329" s="57" t="s">
        <v>2248</v>
      </c>
      <c r="G329" s="67" t="s">
        <v>1252</v>
      </c>
      <c r="H329" s="65" t="s">
        <v>1645</v>
      </c>
      <c r="I329" s="67" t="s">
        <v>2249</v>
      </c>
    </row>
    <row r="330" spans="1:9" ht="132.75" customHeight="1" x14ac:dyDescent="0.2">
      <c r="A330" s="68">
        <v>322</v>
      </c>
      <c r="B330" s="79" t="s">
        <v>478</v>
      </c>
      <c r="C330" s="3" t="s">
        <v>900</v>
      </c>
      <c r="D330" s="255" t="s">
        <v>1253</v>
      </c>
      <c r="E330" s="59" t="s">
        <v>895</v>
      </c>
      <c r="F330" s="255" t="s">
        <v>24</v>
      </c>
      <c r="G330" s="59" t="s">
        <v>1252</v>
      </c>
      <c r="H330" s="3" t="s">
        <v>1</v>
      </c>
      <c r="I330" s="7" t="s">
        <v>1399</v>
      </c>
    </row>
    <row r="331" spans="1:9" ht="118.5" customHeight="1" x14ac:dyDescent="0.2">
      <c r="A331" s="68">
        <v>323</v>
      </c>
      <c r="B331" s="56" t="s">
        <v>478</v>
      </c>
      <c r="C331" s="65" t="s">
        <v>2250</v>
      </c>
      <c r="D331" s="57" t="s">
        <v>1638</v>
      </c>
      <c r="E331" s="67" t="s">
        <v>828</v>
      </c>
      <c r="F331" s="57" t="s">
        <v>1639</v>
      </c>
      <c r="G331" s="67" t="s">
        <v>2251</v>
      </c>
      <c r="H331" s="65" t="s">
        <v>1667</v>
      </c>
      <c r="I331" s="67" t="s">
        <v>2252</v>
      </c>
    </row>
    <row r="332" spans="1:9" ht="125.25" customHeight="1" x14ac:dyDescent="0.2">
      <c r="A332" s="68">
        <v>324</v>
      </c>
      <c r="B332" s="81" t="s">
        <v>478</v>
      </c>
      <c r="C332" s="4" t="s">
        <v>2253</v>
      </c>
      <c r="D332" s="145" t="s">
        <v>343</v>
      </c>
      <c r="E332" s="5" t="s">
        <v>2219</v>
      </c>
      <c r="F332" s="145" t="s">
        <v>2254</v>
      </c>
      <c r="G332" s="5" t="s">
        <v>1171</v>
      </c>
      <c r="H332" s="4" t="s">
        <v>1771</v>
      </c>
      <c r="I332" s="5" t="s">
        <v>1400</v>
      </c>
    </row>
    <row r="333" spans="1:9" ht="101.25" customHeight="1" x14ac:dyDescent="0.2">
      <c r="A333" s="68">
        <v>325</v>
      </c>
      <c r="B333" s="56" t="s">
        <v>478</v>
      </c>
      <c r="C333" s="65" t="s">
        <v>2255</v>
      </c>
      <c r="D333" s="57" t="s">
        <v>1401</v>
      </c>
      <c r="E333" s="67" t="s">
        <v>354</v>
      </c>
      <c r="F333" s="57" t="s">
        <v>1402</v>
      </c>
      <c r="G333" s="67" t="s">
        <v>829</v>
      </c>
      <c r="H333" s="65" t="s">
        <v>1667</v>
      </c>
      <c r="I333" s="67" t="s">
        <v>2256</v>
      </c>
    </row>
    <row r="334" spans="1:9" ht="157.5" customHeight="1" x14ac:dyDescent="0.2">
      <c r="A334" s="68">
        <v>326</v>
      </c>
      <c r="B334" s="79" t="s">
        <v>478</v>
      </c>
      <c r="C334" s="3" t="s">
        <v>2257</v>
      </c>
      <c r="D334" s="255" t="s">
        <v>901</v>
      </c>
      <c r="E334" s="59" t="s">
        <v>944</v>
      </c>
      <c r="F334" s="255" t="s">
        <v>24</v>
      </c>
      <c r="G334" s="59" t="s">
        <v>616</v>
      </c>
      <c r="H334" s="3" t="s">
        <v>2</v>
      </c>
      <c r="I334" s="7" t="s">
        <v>2258</v>
      </c>
    </row>
    <row r="335" spans="1:9" ht="134.25" customHeight="1" x14ac:dyDescent="0.2">
      <c r="A335" s="68">
        <v>327</v>
      </c>
      <c r="B335" s="81" t="s">
        <v>478</v>
      </c>
      <c r="C335" s="4" t="s">
        <v>2259</v>
      </c>
      <c r="D335" s="145" t="s">
        <v>2260</v>
      </c>
      <c r="E335" s="5" t="s">
        <v>828</v>
      </c>
      <c r="F335" s="145" t="s">
        <v>2261</v>
      </c>
      <c r="G335" s="5" t="s">
        <v>40</v>
      </c>
      <c r="H335" s="4" t="s">
        <v>1771</v>
      </c>
      <c r="I335" s="5" t="s">
        <v>2262</v>
      </c>
    </row>
    <row r="336" spans="1:9" ht="119.25" customHeight="1" x14ac:dyDescent="0.2">
      <c r="A336" s="68">
        <v>328</v>
      </c>
      <c r="B336" s="79" t="s">
        <v>478</v>
      </c>
      <c r="C336" s="3" t="s">
        <v>2447</v>
      </c>
      <c r="D336" s="255" t="s">
        <v>2448</v>
      </c>
      <c r="E336" s="59" t="s">
        <v>2449</v>
      </c>
      <c r="F336" s="255" t="s">
        <v>24</v>
      </c>
      <c r="G336" s="59" t="s">
        <v>2450</v>
      </c>
      <c r="H336" s="3" t="s">
        <v>1</v>
      </c>
      <c r="I336" s="7" t="s">
        <v>2451</v>
      </c>
    </row>
    <row r="337" spans="1:9" ht="77.25" customHeight="1" x14ac:dyDescent="0.2">
      <c r="A337" s="68">
        <v>329</v>
      </c>
      <c r="B337" s="79" t="s">
        <v>478</v>
      </c>
      <c r="C337" s="3" t="s">
        <v>1072</v>
      </c>
      <c r="D337" s="255" t="s">
        <v>194</v>
      </c>
      <c r="E337" s="83" t="s">
        <v>828</v>
      </c>
      <c r="F337" s="255" t="s">
        <v>24</v>
      </c>
      <c r="G337" s="59" t="s">
        <v>953</v>
      </c>
      <c r="H337" s="3" t="s">
        <v>2</v>
      </c>
      <c r="I337" s="59" t="s">
        <v>1073</v>
      </c>
    </row>
    <row r="338" spans="1:9" ht="140.25" customHeight="1" x14ac:dyDescent="0.2">
      <c r="A338" s="68">
        <v>330</v>
      </c>
      <c r="B338" s="79" t="s">
        <v>478</v>
      </c>
      <c r="C338" s="3" t="s">
        <v>2263</v>
      </c>
      <c r="D338" s="255" t="s">
        <v>954</v>
      </c>
      <c r="E338" s="59" t="s">
        <v>1403</v>
      </c>
      <c r="F338" s="255" t="s">
        <v>24</v>
      </c>
      <c r="G338" s="59" t="s">
        <v>1172</v>
      </c>
      <c r="H338" s="3" t="s">
        <v>1390</v>
      </c>
      <c r="I338" s="7" t="s">
        <v>1404</v>
      </c>
    </row>
    <row r="339" spans="1:9" ht="123.75" x14ac:dyDescent="0.2">
      <c r="A339" s="68">
        <v>331</v>
      </c>
      <c r="B339" s="56" t="s">
        <v>478</v>
      </c>
      <c r="C339" s="65" t="s">
        <v>2264</v>
      </c>
      <c r="D339" s="57" t="s">
        <v>535</v>
      </c>
      <c r="E339" s="67" t="s">
        <v>1405</v>
      </c>
      <c r="F339" s="57" t="s">
        <v>1406</v>
      </c>
      <c r="G339" s="67" t="s">
        <v>692</v>
      </c>
      <c r="H339" s="65" t="s">
        <v>1667</v>
      </c>
      <c r="I339" s="67" t="s">
        <v>2265</v>
      </c>
    </row>
    <row r="340" spans="1:9" ht="106.5" customHeight="1" x14ac:dyDescent="0.2">
      <c r="A340" s="68">
        <v>332</v>
      </c>
      <c r="B340" s="81" t="s">
        <v>478</v>
      </c>
      <c r="C340" s="4" t="s">
        <v>2266</v>
      </c>
      <c r="D340" s="145" t="s">
        <v>2267</v>
      </c>
      <c r="E340" s="5" t="s">
        <v>354</v>
      </c>
      <c r="F340" s="145" t="s">
        <v>2268</v>
      </c>
      <c r="G340" s="5" t="s">
        <v>2269</v>
      </c>
      <c r="H340" s="4" t="s">
        <v>1771</v>
      </c>
      <c r="I340" s="5" t="s">
        <v>2446</v>
      </c>
    </row>
    <row r="341" spans="1:9" ht="226.5" customHeight="1" x14ac:dyDescent="0.2">
      <c r="A341" s="68">
        <v>333</v>
      </c>
      <c r="B341" s="56" t="s">
        <v>478</v>
      </c>
      <c r="C341" s="65" t="s">
        <v>2266</v>
      </c>
      <c r="D341" s="57" t="s">
        <v>2270</v>
      </c>
      <c r="E341" s="67" t="s">
        <v>354</v>
      </c>
      <c r="F341" s="57" t="s">
        <v>2271</v>
      </c>
      <c r="G341" s="67" t="s">
        <v>2272</v>
      </c>
      <c r="H341" s="65" t="s">
        <v>1667</v>
      </c>
      <c r="I341" s="67" t="s">
        <v>2273</v>
      </c>
    </row>
    <row r="342" spans="1:9" ht="111" customHeight="1" x14ac:dyDescent="0.2">
      <c r="A342" s="68">
        <v>334</v>
      </c>
      <c r="B342" s="79" t="s">
        <v>478</v>
      </c>
      <c r="C342" s="3" t="s">
        <v>1170</v>
      </c>
      <c r="D342" s="255" t="s">
        <v>1074</v>
      </c>
      <c r="E342" s="59" t="s">
        <v>895</v>
      </c>
      <c r="F342" s="255" t="s">
        <v>24</v>
      </c>
      <c r="G342" s="59" t="s">
        <v>737</v>
      </c>
      <c r="H342" s="3" t="s">
        <v>1203</v>
      </c>
      <c r="I342" s="7" t="s">
        <v>2274</v>
      </c>
    </row>
    <row r="343" spans="1:9" ht="78" customHeight="1" x14ac:dyDescent="0.2">
      <c r="A343" s="68">
        <v>335</v>
      </c>
      <c r="B343" s="56" t="s">
        <v>478</v>
      </c>
      <c r="C343" s="65" t="s">
        <v>2275</v>
      </c>
      <c r="D343" s="57" t="s">
        <v>466</v>
      </c>
      <c r="E343" s="67" t="s">
        <v>1407</v>
      </c>
      <c r="F343" s="57" t="s">
        <v>1408</v>
      </c>
      <c r="G343" s="67" t="s">
        <v>830</v>
      </c>
      <c r="H343" s="65" t="s">
        <v>1667</v>
      </c>
      <c r="I343" s="67" t="s">
        <v>2276</v>
      </c>
    </row>
    <row r="344" spans="1:9" ht="94.5" customHeight="1" x14ac:dyDescent="0.2">
      <c r="A344" s="68">
        <v>336</v>
      </c>
      <c r="B344" s="56" t="s">
        <v>995</v>
      </c>
      <c r="C344" s="23" t="s">
        <v>1683</v>
      </c>
      <c r="D344" s="12">
        <v>19.899999999999999</v>
      </c>
      <c r="E344" s="13" t="s">
        <v>1369</v>
      </c>
      <c r="F344" s="14">
        <v>93.38</v>
      </c>
      <c r="G344" s="65" t="s">
        <v>1684</v>
      </c>
      <c r="H344" s="21" t="s">
        <v>1645</v>
      </c>
      <c r="I344" s="65" t="s">
        <v>1685</v>
      </c>
    </row>
    <row r="345" spans="1:9" ht="84" customHeight="1" x14ac:dyDescent="0.2">
      <c r="A345" s="68">
        <v>337</v>
      </c>
      <c r="B345" s="56" t="s">
        <v>995</v>
      </c>
      <c r="C345" s="23" t="s">
        <v>1409</v>
      </c>
      <c r="D345" s="12">
        <v>31.5</v>
      </c>
      <c r="E345" s="13" t="s">
        <v>1369</v>
      </c>
      <c r="F345" s="14">
        <v>147.81</v>
      </c>
      <c r="G345" s="65" t="s">
        <v>1015</v>
      </c>
      <c r="H345" s="21" t="s">
        <v>1667</v>
      </c>
      <c r="I345" s="65" t="s">
        <v>1620</v>
      </c>
    </row>
    <row r="346" spans="1:9" ht="123.75" customHeight="1" x14ac:dyDescent="0.2">
      <c r="A346" s="68">
        <v>338</v>
      </c>
      <c r="B346" s="80" t="s">
        <v>69</v>
      </c>
      <c r="C346" s="21" t="s">
        <v>2117</v>
      </c>
      <c r="D346" s="173" t="s">
        <v>1341</v>
      </c>
      <c r="E346" s="34" t="s">
        <v>1342</v>
      </c>
      <c r="F346" s="173" t="s">
        <v>1343</v>
      </c>
      <c r="G346" s="34" t="s">
        <v>613</v>
      </c>
      <c r="H346" s="21" t="s">
        <v>1667</v>
      </c>
      <c r="I346" s="34" t="s">
        <v>2118</v>
      </c>
    </row>
    <row r="347" spans="1:9" ht="129" customHeight="1" x14ac:dyDescent="0.2">
      <c r="A347" s="68">
        <v>339</v>
      </c>
      <c r="B347" s="85" t="s">
        <v>69</v>
      </c>
      <c r="C347" s="18" t="s">
        <v>825</v>
      </c>
      <c r="D347" s="75" t="s">
        <v>1061</v>
      </c>
      <c r="E347" s="66" t="s">
        <v>934</v>
      </c>
      <c r="F347" s="75" t="s">
        <v>24</v>
      </c>
      <c r="G347" s="66" t="s">
        <v>624</v>
      </c>
      <c r="H347" s="18" t="s">
        <v>2</v>
      </c>
      <c r="I347" s="314" t="s">
        <v>2119</v>
      </c>
    </row>
    <row r="348" spans="1:9" ht="150" customHeight="1" x14ac:dyDescent="0.2">
      <c r="A348" s="68">
        <v>340</v>
      </c>
      <c r="B348" s="80" t="s">
        <v>69</v>
      </c>
      <c r="C348" s="21" t="s">
        <v>825</v>
      </c>
      <c r="D348" s="173" t="s">
        <v>1344</v>
      </c>
      <c r="E348" s="34" t="s">
        <v>1345</v>
      </c>
      <c r="F348" s="173" t="s">
        <v>2120</v>
      </c>
      <c r="G348" s="34" t="s">
        <v>613</v>
      </c>
      <c r="H348" s="21" t="s">
        <v>1667</v>
      </c>
      <c r="I348" s="34" t="s">
        <v>2121</v>
      </c>
    </row>
    <row r="349" spans="1:9" ht="110.25" customHeight="1" x14ac:dyDescent="0.2">
      <c r="A349" s="68">
        <v>341</v>
      </c>
      <c r="B349" s="80" t="s">
        <v>69</v>
      </c>
      <c r="C349" s="21" t="s">
        <v>2122</v>
      </c>
      <c r="D349" s="173" t="s">
        <v>946</v>
      </c>
      <c r="E349" s="34" t="s">
        <v>1346</v>
      </c>
      <c r="F349" s="173" t="s">
        <v>948</v>
      </c>
      <c r="G349" s="34" t="s">
        <v>2453</v>
      </c>
      <c r="H349" s="21" t="s">
        <v>1667</v>
      </c>
      <c r="I349" s="34" t="s">
        <v>2123</v>
      </c>
    </row>
    <row r="350" spans="1:9" ht="138.75" customHeight="1" x14ac:dyDescent="0.2">
      <c r="A350" s="68">
        <v>342</v>
      </c>
      <c r="B350" s="80" t="s">
        <v>69</v>
      </c>
      <c r="C350" s="21" t="s">
        <v>2124</v>
      </c>
      <c r="D350" s="173" t="s">
        <v>1082</v>
      </c>
      <c r="E350" s="34" t="s">
        <v>1347</v>
      </c>
      <c r="F350" s="173" t="s">
        <v>1348</v>
      </c>
      <c r="G350" s="34" t="s">
        <v>2452</v>
      </c>
      <c r="H350" s="21" t="s">
        <v>1667</v>
      </c>
      <c r="I350" s="34" t="s">
        <v>2125</v>
      </c>
    </row>
    <row r="351" spans="1:9" ht="141.75" customHeight="1" x14ac:dyDescent="0.2">
      <c r="A351" s="68">
        <v>343</v>
      </c>
      <c r="B351" s="85" t="s">
        <v>69</v>
      </c>
      <c r="C351" s="18" t="s">
        <v>1349</v>
      </c>
      <c r="D351" s="75" t="s">
        <v>533</v>
      </c>
      <c r="E351" s="66" t="s">
        <v>1350</v>
      </c>
      <c r="F351" s="75" t="s">
        <v>24</v>
      </c>
      <c r="G351" s="66" t="s">
        <v>614</v>
      </c>
      <c r="H351" s="18" t="s">
        <v>1786</v>
      </c>
      <c r="I351" s="314" t="s">
        <v>2126</v>
      </c>
    </row>
    <row r="352" spans="1:9" ht="100.5" customHeight="1" x14ac:dyDescent="0.2">
      <c r="A352" s="68">
        <v>344</v>
      </c>
      <c r="B352" s="85" t="s">
        <v>69</v>
      </c>
      <c r="C352" s="18" t="s">
        <v>935</v>
      </c>
      <c r="D352" s="75" t="s">
        <v>892</v>
      </c>
      <c r="E352" s="66" t="s">
        <v>479</v>
      </c>
      <c r="F352" s="75" t="s">
        <v>24</v>
      </c>
      <c r="G352" s="66" t="s">
        <v>936</v>
      </c>
      <c r="H352" s="18" t="s">
        <v>2</v>
      </c>
      <c r="I352" s="314" t="s">
        <v>2127</v>
      </c>
    </row>
    <row r="353" spans="1:9" ht="96" customHeight="1" x14ac:dyDescent="0.2">
      <c r="A353" s="68">
        <v>345</v>
      </c>
      <c r="B353" s="84" t="s">
        <v>69</v>
      </c>
      <c r="C353" s="19" t="s">
        <v>935</v>
      </c>
      <c r="D353" s="89" t="s">
        <v>937</v>
      </c>
      <c r="E353" s="32" t="s">
        <v>479</v>
      </c>
      <c r="F353" s="89" t="s">
        <v>24</v>
      </c>
      <c r="G353" s="32" t="s">
        <v>936</v>
      </c>
      <c r="H353" s="19" t="s">
        <v>1</v>
      </c>
      <c r="I353" s="32" t="s">
        <v>2128</v>
      </c>
    </row>
    <row r="354" spans="1:9" ht="101.25" x14ac:dyDescent="0.2">
      <c r="A354" s="68">
        <v>346</v>
      </c>
      <c r="B354" s="85" t="s">
        <v>69</v>
      </c>
      <c r="C354" s="18" t="s">
        <v>938</v>
      </c>
      <c r="D354" s="75" t="s">
        <v>939</v>
      </c>
      <c r="E354" s="66" t="s">
        <v>479</v>
      </c>
      <c r="F354" s="75" t="s">
        <v>24</v>
      </c>
      <c r="G354" s="66" t="s">
        <v>936</v>
      </c>
      <c r="H354" s="18" t="s">
        <v>2</v>
      </c>
      <c r="I354" s="314" t="s">
        <v>2129</v>
      </c>
    </row>
    <row r="355" spans="1:9" ht="73.5" customHeight="1" x14ac:dyDescent="0.2">
      <c r="A355" s="68">
        <v>347</v>
      </c>
      <c r="B355" s="85" t="s">
        <v>69</v>
      </c>
      <c r="C355" s="18" t="s">
        <v>673</v>
      </c>
      <c r="D355" s="75" t="s">
        <v>547</v>
      </c>
      <c r="E355" s="66" t="s">
        <v>347</v>
      </c>
      <c r="F355" s="75" t="s">
        <v>24</v>
      </c>
      <c r="G355" s="66" t="s">
        <v>936</v>
      </c>
      <c r="H355" s="18" t="s">
        <v>1</v>
      </c>
      <c r="I355" s="314" t="s">
        <v>2130</v>
      </c>
    </row>
    <row r="356" spans="1:9" ht="71.25" customHeight="1" x14ac:dyDescent="0.2">
      <c r="A356" s="68">
        <v>348</v>
      </c>
      <c r="B356" s="85" t="s">
        <v>69</v>
      </c>
      <c r="C356" s="18" t="s">
        <v>674</v>
      </c>
      <c r="D356" s="75" t="s">
        <v>469</v>
      </c>
      <c r="E356" s="66" t="s">
        <v>726</v>
      </c>
      <c r="F356" s="75" t="s">
        <v>24</v>
      </c>
      <c r="G356" s="66" t="s">
        <v>613</v>
      </c>
      <c r="H356" s="18" t="s">
        <v>2</v>
      </c>
      <c r="I356" s="66" t="s">
        <v>1224</v>
      </c>
    </row>
    <row r="357" spans="1:9" ht="126" customHeight="1" x14ac:dyDescent="0.2">
      <c r="A357" s="68">
        <v>349</v>
      </c>
      <c r="B357" s="85" t="s">
        <v>69</v>
      </c>
      <c r="C357" s="18" t="s">
        <v>1351</v>
      </c>
      <c r="D357" s="75" t="s">
        <v>1352</v>
      </c>
      <c r="E357" s="66" t="s">
        <v>1353</v>
      </c>
      <c r="F357" s="75" t="s">
        <v>24</v>
      </c>
      <c r="G357" s="66" t="s">
        <v>613</v>
      </c>
      <c r="H357" s="18" t="s">
        <v>1</v>
      </c>
      <c r="I357" s="314" t="s">
        <v>2131</v>
      </c>
    </row>
    <row r="358" spans="1:9" ht="120.75" customHeight="1" x14ac:dyDescent="0.2">
      <c r="A358" s="68">
        <v>350</v>
      </c>
      <c r="B358" s="84" t="s">
        <v>69</v>
      </c>
      <c r="C358" s="19" t="s">
        <v>2132</v>
      </c>
      <c r="D358" s="89" t="s">
        <v>2133</v>
      </c>
      <c r="E358" s="32" t="s">
        <v>2134</v>
      </c>
      <c r="F358" s="89" t="s">
        <v>24</v>
      </c>
      <c r="G358" s="32" t="s">
        <v>624</v>
      </c>
      <c r="H358" s="19" t="s">
        <v>2</v>
      </c>
      <c r="I358" s="32" t="s">
        <v>2135</v>
      </c>
    </row>
    <row r="359" spans="1:9" ht="136.5" customHeight="1" x14ac:dyDescent="0.2">
      <c r="A359" s="68">
        <v>351</v>
      </c>
      <c r="B359" s="85" t="s">
        <v>69</v>
      </c>
      <c r="C359" s="18" t="s">
        <v>1063</v>
      </c>
      <c r="D359" s="75" t="s">
        <v>1064</v>
      </c>
      <c r="E359" s="66" t="s">
        <v>1146</v>
      </c>
      <c r="F359" s="75" t="s">
        <v>24</v>
      </c>
      <c r="G359" s="66" t="s">
        <v>1065</v>
      </c>
      <c r="H359" s="18" t="s">
        <v>1203</v>
      </c>
      <c r="I359" s="314" t="s">
        <v>2136</v>
      </c>
    </row>
    <row r="360" spans="1:9" ht="106.5" customHeight="1" x14ac:dyDescent="0.2">
      <c r="A360" s="68">
        <v>352</v>
      </c>
      <c r="B360" s="80" t="s">
        <v>69</v>
      </c>
      <c r="C360" s="21" t="s">
        <v>124</v>
      </c>
      <c r="D360" s="173" t="s">
        <v>460</v>
      </c>
      <c r="E360" s="34" t="s">
        <v>1345</v>
      </c>
      <c r="F360" s="173" t="s">
        <v>1354</v>
      </c>
      <c r="G360" s="34" t="s">
        <v>827</v>
      </c>
      <c r="H360" s="21" t="s">
        <v>1667</v>
      </c>
      <c r="I360" s="34" t="s">
        <v>2137</v>
      </c>
    </row>
    <row r="361" spans="1:9" ht="90.75" customHeight="1" x14ac:dyDescent="0.2">
      <c r="A361" s="68">
        <v>353</v>
      </c>
      <c r="B361" s="315" t="s">
        <v>69</v>
      </c>
      <c r="C361" s="316" t="s">
        <v>124</v>
      </c>
      <c r="D361" s="317" t="s">
        <v>798</v>
      </c>
      <c r="E361" s="318" t="s">
        <v>2138</v>
      </c>
      <c r="F361" s="317" t="s">
        <v>2139</v>
      </c>
      <c r="G361" s="318" t="s">
        <v>799</v>
      </c>
      <c r="H361" s="316" t="s">
        <v>1645</v>
      </c>
      <c r="I361" s="318" t="s">
        <v>2140</v>
      </c>
    </row>
    <row r="362" spans="1:9" ht="146.25" x14ac:dyDescent="0.2">
      <c r="A362" s="68">
        <v>354</v>
      </c>
      <c r="B362" s="85" t="s">
        <v>69</v>
      </c>
      <c r="C362" s="18" t="s">
        <v>124</v>
      </c>
      <c r="D362" s="75" t="s">
        <v>1225</v>
      </c>
      <c r="E362" s="66" t="s">
        <v>1355</v>
      </c>
      <c r="F362" s="75" t="s">
        <v>24</v>
      </c>
      <c r="G362" s="66" t="s">
        <v>799</v>
      </c>
      <c r="H362" s="18" t="s">
        <v>1786</v>
      </c>
      <c r="I362" s="314" t="s">
        <v>2141</v>
      </c>
    </row>
    <row r="363" spans="1:9" ht="96" customHeight="1" x14ac:dyDescent="0.2">
      <c r="A363" s="68">
        <v>355</v>
      </c>
      <c r="B363" s="315" t="s">
        <v>69</v>
      </c>
      <c r="C363" s="316" t="s">
        <v>124</v>
      </c>
      <c r="D363" s="317" t="s">
        <v>120</v>
      </c>
      <c r="E363" s="318" t="s">
        <v>2138</v>
      </c>
      <c r="F363" s="317" t="s">
        <v>2142</v>
      </c>
      <c r="G363" s="318" t="s">
        <v>799</v>
      </c>
      <c r="H363" s="316" t="s">
        <v>1645</v>
      </c>
      <c r="I363" s="318" t="s">
        <v>1356</v>
      </c>
    </row>
    <row r="364" spans="1:9" ht="123.75" x14ac:dyDescent="0.2">
      <c r="A364" s="68">
        <v>356</v>
      </c>
      <c r="B364" s="85" t="s">
        <v>69</v>
      </c>
      <c r="C364" s="18" t="s">
        <v>124</v>
      </c>
      <c r="D364" s="75" t="s">
        <v>1148</v>
      </c>
      <c r="E364" s="66" t="s">
        <v>1357</v>
      </c>
      <c r="F364" s="75" t="s">
        <v>24</v>
      </c>
      <c r="G364" s="66" t="s">
        <v>799</v>
      </c>
      <c r="H364" s="18" t="s">
        <v>1</v>
      </c>
      <c r="I364" s="314" t="s">
        <v>2143</v>
      </c>
    </row>
    <row r="365" spans="1:9" ht="96" customHeight="1" x14ac:dyDescent="0.2">
      <c r="A365" s="68">
        <v>357</v>
      </c>
      <c r="B365" s="85" t="s">
        <v>69</v>
      </c>
      <c r="C365" s="18" t="s">
        <v>124</v>
      </c>
      <c r="D365" s="75" t="s">
        <v>727</v>
      </c>
      <c r="E365" s="66" t="s">
        <v>479</v>
      </c>
      <c r="F365" s="75" t="s">
        <v>24</v>
      </c>
      <c r="G365" s="66" t="s">
        <v>799</v>
      </c>
      <c r="H365" s="18" t="s">
        <v>1786</v>
      </c>
      <c r="I365" s="314" t="s">
        <v>2144</v>
      </c>
    </row>
    <row r="366" spans="1:9" ht="112.5" customHeight="1" x14ac:dyDescent="0.2">
      <c r="A366" s="68">
        <v>358</v>
      </c>
      <c r="B366" s="315" t="s">
        <v>69</v>
      </c>
      <c r="C366" s="316" t="s">
        <v>124</v>
      </c>
      <c r="D366" s="317" t="s">
        <v>800</v>
      </c>
      <c r="E366" s="318" t="s">
        <v>1357</v>
      </c>
      <c r="F366" s="317" t="s">
        <v>2145</v>
      </c>
      <c r="G366" s="318" t="s">
        <v>1228</v>
      </c>
      <c r="H366" s="316" t="s">
        <v>1645</v>
      </c>
      <c r="I366" s="318" t="s">
        <v>1226</v>
      </c>
    </row>
    <row r="367" spans="1:9" ht="116.25" customHeight="1" x14ac:dyDescent="0.2">
      <c r="A367" s="68">
        <v>359</v>
      </c>
      <c r="B367" s="85" t="s">
        <v>69</v>
      </c>
      <c r="C367" s="18" t="s">
        <v>801</v>
      </c>
      <c r="D367" s="75" t="s">
        <v>826</v>
      </c>
      <c r="E367" s="66" t="s">
        <v>1227</v>
      </c>
      <c r="F367" s="75" t="s">
        <v>24</v>
      </c>
      <c r="G367" s="66" t="s">
        <v>827</v>
      </c>
      <c r="H367" s="18" t="s">
        <v>1786</v>
      </c>
      <c r="I367" s="314" t="s">
        <v>1358</v>
      </c>
    </row>
    <row r="368" spans="1:9" ht="86.25" customHeight="1" x14ac:dyDescent="0.2">
      <c r="A368" s="68">
        <v>360</v>
      </c>
      <c r="B368" s="56" t="s">
        <v>95</v>
      </c>
      <c r="C368" s="65" t="s">
        <v>1654</v>
      </c>
      <c r="D368" s="57" t="s">
        <v>1605</v>
      </c>
      <c r="E368" s="57" t="s">
        <v>1122</v>
      </c>
      <c r="F368" s="57" t="s">
        <v>1606</v>
      </c>
      <c r="G368" s="57" t="s">
        <v>543</v>
      </c>
      <c r="H368" s="65" t="s">
        <v>1667</v>
      </c>
      <c r="I368" s="67" t="s">
        <v>1607</v>
      </c>
    </row>
    <row r="369" spans="1:9" ht="129" customHeight="1" x14ac:dyDescent="0.2">
      <c r="A369" s="68">
        <v>361</v>
      </c>
      <c r="B369" s="56" t="s">
        <v>95</v>
      </c>
      <c r="C369" s="65" t="s">
        <v>1119</v>
      </c>
      <c r="D369" s="57" t="s">
        <v>606</v>
      </c>
      <c r="E369" s="57" t="s">
        <v>1333</v>
      </c>
      <c r="F369" s="57" t="s">
        <v>1334</v>
      </c>
      <c r="G369" s="57" t="s">
        <v>1120</v>
      </c>
      <c r="H369" s="65" t="s">
        <v>1667</v>
      </c>
      <c r="I369" s="67" t="s">
        <v>1655</v>
      </c>
    </row>
    <row r="370" spans="1:9" ht="69.75" customHeight="1" x14ac:dyDescent="0.2">
      <c r="A370" s="68">
        <v>362</v>
      </c>
      <c r="B370" s="79" t="s">
        <v>95</v>
      </c>
      <c r="C370" s="3" t="s">
        <v>771</v>
      </c>
      <c r="D370" s="255" t="s">
        <v>772</v>
      </c>
      <c r="E370" s="255" t="s">
        <v>1121</v>
      </c>
      <c r="F370" s="255" t="s">
        <v>24</v>
      </c>
      <c r="G370" s="255" t="s">
        <v>773</v>
      </c>
      <c r="H370" s="3" t="s">
        <v>2</v>
      </c>
      <c r="I370" s="7" t="s">
        <v>1656</v>
      </c>
    </row>
    <row r="371" spans="1:9" ht="114" customHeight="1" x14ac:dyDescent="0.2">
      <c r="A371" s="68">
        <v>363</v>
      </c>
      <c r="B371" s="56" t="s">
        <v>95</v>
      </c>
      <c r="C371" s="65" t="s">
        <v>1335</v>
      </c>
      <c r="D371" s="57" t="s">
        <v>1079</v>
      </c>
      <c r="E371" s="57" t="s">
        <v>1336</v>
      </c>
      <c r="F371" s="57" t="s">
        <v>1337</v>
      </c>
      <c r="G371" s="57" t="s">
        <v>1626</v>
      </c>
      <c r="H371" s="65" t="s">
        <v>1667</v>
      </c>
      <c r="I371" s="67" t="s">
        <v>1657</v>
      </c>
    </row>
    <row r="372" spans="1:9" ht="86.25" customHeight="1" x14ac:dyDescent="0.2">
      <c r="A372" s="68">
        <v>364</v>
      </c>
      <c r="B372" s="79" t="s">
        <v>95</v>
      </c>
      <c r="C372" s="3" t="s">
        <v>1080</v>
      </c>
      <c r="D372" s="255" t="s">
        <v>1081</v>
      </c>
      <c r="E372" s="33">
        <v>3</v>
      </c>
      <c r="F372" s="255" t="s">
        <v>24</v>
      </c>
      <c r="G372" s="255" t="s">
        <v>543</v>
      </c>
      <c r="H372" s="3" t="s">
        <v>1</v>
      </c>
      <c r="I372" s="7" t="s">
        <v>1123</v>
      </c>
    </row>
    <row r="373" spans="1:9" ht="83.25" customHeight="1" x14ac:dyDescent="0.2">
      <c r="A373" s="68">
        <v>365</v>
      </c>
      <c r="B373" s="79" t="s">
        <v>95</v>
      </c>
      <c r="C373" s="3" t="s">
        <v>1080</v>
      </c>
      <c r="D373" s="255" t="s">
        <v>1083</v>
      </c>
      <c r="E373" s="255" t="s">
        <v>1122</v>
      </c>
      <c r="F373" s="255" t="s">
        <v>24</v>
      </c>
      <c r="G373" s="255" t="s">
        <v>609</v>
      </c>
      <c r="H373" s="3" t="s">
        <v>1</v>
      </c>
      <c r="I373" s="7" t="s">
        <v>1124</v>
      </c>
    </row>
    <row r="374" spans="1:9" ht="96" customHeight="1" x14ac:dyDescent="0.2">
      <c r="A374" s="68">
        <v>366</v>
      </c>
      <c r="B374" s="81" t="s">
        <v>95</v>
      </c>
      <c r="C374" s="4" t="s">
        <v>1658</v>
      </c>
      <c r="D374" s="145" t="s">
        <v>1659</v>
      </c>
      <c r="E374" s="145" t="s">
        <v>1665</v>
      </c>
      <c r="F374" s="145">
        <v>51.62</v>
      </c>
      <c r="G374" s="145" t="s">
        <v>543</v>
      </c>
      <c r="H374" s="4" t="s">
        <v>1645</v>
      </c>
      <c r="I374" s="5" t="s">
        <v>1666</v>
      </c>
    </row>
    <row r="375" spans="1:9" ht="93.75" customHeight="1" x14ac:dyDescent="0.2">
      <c r="A375" s="68">
        <v>367</v>
      </c>
      <c r="B375" s="79" t="s">
        <v>95</v>
      </c>
      <c r="C375" s="3" t="s">
        <v>1658</v>
      </c>
      <c r="D375" s="255" t="s">
        <v>1660</v>
      </c>
      <c r="E375" s="33">
        <v>2</v>
      </c>
      <c r="F375" s="255" t="s">
        <v>24</v>
      </c>
      <c r="G375" s="255" t="s">
        <v>1661</v>
      </c>
      <c r="H375" s="3" t="s">
        <v>1</v>
      </c>
      <c r="I375" s="7" t="s">
        <v>1662</v>
      </c>
    </row>
    <row r="376" spans="1:9" ht="123.75" x14ac:dyDescent="0.2">
      <c r="A376" s="68">
        <v>368</v>
      </c>
      <c r="B376" s="79" t="s">
        <v>95</v>
      </c>
      <c r="C376" s="3" t="s">
        <v>1658</v>
      </c>
      <c r="D376" s="255" t="s">
        <v>1074</v>
      </c>
      <c r="E376" s="33">
        <v>3</v>
      </c>
      <c r="F376" s="255" t="s">
        <v>24</v>
      </c>
      <c r="G376" s="255" t="s">
        <v>1663</v>
      </c>
      <c r="H376" s="3" t="s">
        <v>376</v>
      </c>
      <c r="I376" s="7" t="s">
        <v>1664</v>
      </c>
    </row>
    <row r="377" spans="1:9" ht="82.5" customHeight="1" x14ac:dyDescent="0.2">
      <c r="A377" s="68">
        <v>369</v>
      </c>
      <c r="B377" s="70" t="s">
        <v>173</v>
      </c>
      <c r="C377" s="57" t="s">
        <v>2297</v>
      </c>
      <c r="D377" s="12">
        <v>10.9</v>
      </c>
      <c r="E377" s="13">
        <v>3</v>
      </c>
      <c r="F377" s="12">
        <v>51.15</v>
      </c>
      <c r="G377" s="65" t="s">
        <v>1144</v>
      </c>
      <c r="H377" s="23" t="s">
        <v>1645</v>
      </c>
      <c r="I377" s="200" t="s">
        <v>2298</v>
      </c>
    </row>
    <row r="378" spans="1:9" ht="97.5" customHeight="1" x14ac:dyDescent="0.2">
      <c r="A378" s="68">
        <v>370</v>
      </c>
      <c r="B378" s="70" t="s">
        <v>173</v>
      </c>
      <c r="C378" s="57" t="s">
        <v>2299</v>
      </c>
      <c r="D378" s="27">
        <v>44.8</v>
      </c>
      <c r="E378" s="13">
        <v>3</v>
      </c>
      <c r="F378" s="12">
        <v>210.22</v>
      </c>
      <c r="G378" s="65" t="s">
        <v>1144</v>
      </c>
      <c r="H378" s="23" t="s">
        <v>1645</v>
      </c>
      <c r="I378" s="200" t="s">
        <v>2300</v>
      </c>
    </row>
    <row r="379" spans="1:9" ht="90" x14ac:dyDescent="0.2">
      <c r="A379" s="68">
        <v>371</v>
      </c>
      <c r="B379" s="70" t="s">
        <v>173</v>
      </c>
      <c r="C379" s="57" t="s">
        <v>1499</v>
      </c>
      <c r="D379" s="12">
        <v>37.5</v>
      </c>
      <c r="E379" s="13">
        <v>3</v>
      </c>
      <c r="F379" s="12">
        <v>175.97</v>
      </c>
      <c r="G379" s="65" t="s">
        <v>1144</v>
      </c>
      <c r="H379" s="23" t="s">
        <v>1667</v>
      </c>
      <c r="I379" s="200" t="s">
        <v>1500</v>
      </c>
    </row>
    <row r="380" spans="1:9" ht="89.25" customHeight="1" x14ac:dyDescent="0.2">
      <c r="A380" s="68">
        <v>372</v>
      </c>
      <c r="B380" s="70" t="s">
        <v>173</v>
      </c>
      <c r="C380" s="57" t="s">
        <v>1501</v>
      </c>
      <c r="D380" s="12">
        <v>20.3</v>
      </c>
      <c r="E380" s="13">
        <v>3</v>
      </c>
      <c r="F380" s="12">
        <v>95.26</v>
      </c>
      <c r="G380" s="65" t="s">
        <v>1144</v>
      </c>
      <c r="H380" s="23" t="s">
        <v>1667</v>
      </c>
      <c r="I380" s="23" t="s">
        <v>2301</v>
      </c>
    </row>
    <row r="381" spans="1:9" ht="85.5" customHeight="1" x14ac:dyDescent="0.2">
      <c r="A381" s="68">
        <v>373</v>
      </c>
      <c r="B381" s="72" t="s">
        <v>173</v>
      </c>
      <c r="C381" s="255" t="s">
        <v>367</v>
      </c>
      <c r="D381" s="9">
        <v>62.8</v>
      </c>
      <c r="E381" s="255" t="s">
        <v>1305</v>
      </c>
      <c r="F381" s="148"/>
      <c r="G381" s="3" t="s">
        <v>1306</v>
      </c>
      <c r="H381" s="326" t="s">
        <v>1142</v>
      </c>
      <c r="I381" s="326" t="s">
        <v>967</v>
      </c>
    </row>
    <row r="382" spans="1:9" ht="129" customHeight="1" x14ac:dyDescent="0.2">
      <c r="A382" s="68">
        <v>374</v>
      </c>
      <c r="B382" s="72" t="s">
        <v>173</v>
      </c>
      <c r="C382" s="255" t="s">
        <v>367</v>
      </c>
      <c r="D382" s="9">
        <v>432.3</v>
      </c>
      <c r="E382" s="255" t="s">
        <v>413</v>
      </c>
      <c r="F382" s="148"/>
      <c r="G382" s="326" t="s">
        <v>2302</v>
      </c>
      <c r="H382" s="326" t="s">
        <v>1307</v>
      </c>
      <c r="I382" s="326" t="s">
        <v>540</v>
      </c>
    </row>
    <row r="383" spans="1:9" ht="104.25" customHeight="1" x14ac:dyDescent="0.2">
      <c r="A383" s="68">
        <v>375</v>
      </c>
      <c r="B383" s="72" t="s">
        <v>173</v>
      </c>
      <c r="C383" s="75" t="s">
        <v>397</v>
      </c>
      <c r="D383" s="75">
        <v>130.9</v>
      </c>
      <c r="E383" s="33">
        <v>1.5</v>
      </c>
      <c r="F383" s="75"/>
      <c r="G383" s="3" t="s">
        <v>366</v>
      </c>
      <c r="H383" s="326" t="s">
        <v>33</v>
      </c>
      <c r="I383" s="30" t="s">
        <v>414</v>
      </c>
    </row>
    <row r="384" spans="1:9" ht="74.25" customHeight="1" x14ac:dyDescent="0.2">
      <c r="A384" s="68">
        <v>376</v>
      </c>
      <c r="B384" s="72" t="s">
        <v>173</v>
      </c>
      <c r="C384" s="255" t="s">
        <v>627</v>
      </c>
      <c r="D384" s="44">
        <v>14.5</v>
      </c>
      <c r="E384" s="255">
        <v>0.3</v>
      </c>
      <c r="F384" s="9"/>
      <c r="G384" s="3" t="s">
        <v>628</v>
      </c>
      <c r="H384" s="326" t="s">
        <v>33</v>
      </c>
      <c r="I384" s="326" t="s">
        <v>1143</v>
      </c>
    </row>
    <row r="385" spans="1:9" ht="70.5" customHeight="1" x14ac:dyDescent="0.2">
      <c r="A385" s="68">
        <v>377</v>
      </c>
      <c r="B385" s="72" t="s">
        <v>173</v>
      </c>
      <c r="C385" s="255" t="s">
        <v>367</v>
      </c>
      <c r="D385" s="44">
        <v>12.6</v>
      </c>
      <c r="E385" s="255">
        <v>2.1</v>
      </c>
      <c r="F385" s="148"/>
      <c r="G385" s="3" t="s">
        <v>366</v>
      </c>
      <c r="H385" s="326" t="s">
        <v>33</v>
      </c>
      <c r="I385" s="326" t="s">
        <v>1308</v>
      </c>
    </row>
    <row r="386" spans="1:9" ht="251.25" customHeight="1" x14ac:dyDescent="0.2">
      <c r="A386" s="68">
        <v>378</v>
      </c>
      <c r="B386" s="69" t="s">
        <v>1463</v>
      </c>
      <c r="C386" s="224" t="s">
        <v>494</v>
      </c>
      <c r="D386" s="10">
        <v>287.39999999999998</v>
      </c>
      <c r="E386" s="33">
        <v>1</v>
      </c>
      <c r="F386" s="242"/>
      <c r="G386" s="225" t="s">
        <v>1768</v>
      </c>
      <c r="H386" s="225" t="s">
        <v>1464</v>
      </c>
      <c r="I386" s="225" t="s">
        <v>1459</v>
      </c>
    </row>
    <row r="387" spans="1:9" ht="195" customHeight="1" x14ac:dyDescent="0.2">
      <c r="A387" s="68">
        <v>379</v>
      </c>
      <c r="B387" s="69" t="s">
        <v>1463</v>
      </c>
      <c r="C387" s="224" t="s">
        <v>1458</v>
      </c>
      <c r="D387" s="10">
        <v>57.1</v>
      </c>
      <c r="E387" s="33">
        <v>3</v>
      </c>
      <c r="F387" s="242"/>
      <c r="G387" s="225" t="s">
        <v>1452</v>
      </c>
      <c r="H387" s="225" t="s">
        <v>1465</v>
      </c>
      <c r="I387" s="225" t="s">
        <v>978</v>
      </c>
    </row>
    <row r="388" spans="1:9" ht="192.75" customHeight="1" x14ac:dyDescent="0.2">
      <c r="A388" s="68">
        <v>380</v>
      </c>
      <c r="B388" s="69" t="s">
        <v>1463</v>
      </c>
      <c r="C388" s="224" t="s">
        <v>1460</v>
      </c>
      <c r="D388" s="10">
        <v>91.72</v>
      </c>
      <c r="E388" s="33">
        <v>3</v>
      </c>
      <c r="F388" s="58"/>
      <c r="G388" s="225" t="s">
        <v>1453</v>
      </c>
      <c r="H388" s="225" t="s">
        <v>1466</v>
      </c>
      <c r="I388" s="224" t="s">
        <v>833</v>
      </c>
    </row>
    <row r="389" spans="1:9" ht="247.5" x14ac:dyDescent="0.2">
      <c r="A389" s="68">
        <v>381</v>
      </c>
      <c r="B389" s="70" t="s">
        <v>1461</v>
      </c>
      <c r="C389" s="23" t="s">
        <v>1460</v>
      </c>
      <c r="D389" s="15">
        <v>18.5</v>
      </c>
      <c r="E389" s="13">
        <v>3</v>
      </c>
      <c r="F389" s="15">
        <v>86.81</v>
      </c>
      <c r="G389" s="57" t="s">
        <v>1454</v>
      </c>
      <c r="H389" s="57" t="s">
        <v>1687</v>
      </c>
      <c r="I389" s="23" t="s">
        <v>1455</v>
      </c>
    </row>
    <row r="390" spans="1:9" ht="191.25" x14ac:dyDescent="0.2">
      <c r="A390" s="68">
        <v>382</v>
      </c>
      <c r="B390" s="70" t="s">
        <v>1462</v>
      </c>
      <c r="C390" s="23" t="s">
        <v>1632</v>
      </c>
      <c r="D390" s="15">
        <v>32.299999999999997</v>
      </c>
      <c r="E390" s="13">
        <v>3</v>
      </c>
      <c r="F390" s="15">
        <v>151.57</v>
      </c>
      <c r="G390" s="57" t="s">
        <v>1457</v>
      </c>
      <c r="H390" s="57" t="s">
        <v>1687</v>
      </c>
      <c r="I390" s="23" t="s">
        <v>1456</v>
      </c>
    </row>
    <row r="391" spans="1:9" ht="409.5" x14ac:dyDescent="0.2">
      <c r="A391" s="68">
        <v>383</v>
      </c>
      <c r="B391" s="70" t="s">
        <v>1462</v>
      </c>
      <c r="C391" s="23" t="s">
        <v>1770</v>
      </c>
      <c r="D391" s="15">
        <v>570.5</v>
      </c>
      <c r="E391" s="13">
        <v>3</v>
      </c>
      <c r="F391" s="288">
        <v>1606.25</v>
      </c>
      <c r="G391" s="23" t="s">
        <v>1769</v>
      </c>
      <c r="H391" s="57" t="s">
        <v>1771</v>
      </c>
      <c r="I391" s="23" t="s">
        <v>1772</v>
      </c>
    </row>
    <row r="392" spans="1:9" ht="101.25" x14ac:dyDescent="0.2">
      <c r="A392" s="68">
        <v>384</v>
      </c>
      <c r="B392" s="73" t="s">
        <v>1528</v>
      </c>
      <c r="C392" s="256" t="s">
        <v>2168</v>
      </c>
      <c r="D392" s="181">
        <v>718.2</v>
      </c>
      <c r="E392" s="182">
        <v>0.5</v>
      </c>
      <c r="F392" s="183"/>
      <c r="G392" s="89" t="s">
        <v>34</v>
      </c>
      <c r="H392" s="89" t="s">
        <v>1529</v>
      </c>
      <c r="I392" s="16" t="s">
        <v>2146</v>
      </c>
    </row>
    <row r="393" spans="1:9" ht="101.25" x14ac:dyDescent="0.2">
      <c r="A393" s="68">
        <v>385</v>
      </c>
      <c r="B393" s="73" t="s">
        <v>1528</v>
      </c>
      <c r="C393" s="256" t="s">
        <v>2164</v>
      </c>
      <c r="D393" s="181">
        <v>267.10000000000002</v>
      </c>
      <c r="E393" s="182">
        <v>0.5</v>
      </c>
      <c r="F393" s="183"/>
      <c r="G393" s="89" t="s">
        <v>34</v>
      </c>
      <c r="H393" s="89" t="s">
        <v>1512</v>
      </c>
      <c r="I393" s="16" t="s">
        <v>2147</v>
      </c>
    </row>
    <row r="394" spans="1:9" ht="101.25" x14ac:dyDescent="0.2">
      <c r="A394" s="68">
        <v>386</v>
      </c>
      <c r="B394" s="73" t="s">
        <v>1528</v>
      </c>
      <c r="C394" s="256" t="s">
        <v>2165</v>
      </c>
      <c r="D394" s="181">
        <v>195.8</v>
      </c>
      <c r="E394" s="182">
        <v>0.5</v>
      </c>
      <c r="F394" s="183"/>
      <c r="G394" s="89" t="s">
        <v>34</v>
      </c>
      <c r="H394" s="89" t="s">
        <v>1513</v>
      </c>
      <c r="I394" s="16" t="s">
        <v>1530</v>
      </c>
    </row>
    <row r="395" spans="1:9" ht="101.25" x14ac:dyDescent="0.2">
      <c r="A395" s="68">
        <v>387</v>
      </c>
      <c r="B395" s="73" t="s">
        <v>1528</v>
      </c>
      <c r="C395" s="256" t="s">
        <v>2166</v>
      </c>
      <c r="D395" s="181">
        <v>401.8</v>
      </c>
      <c r="E395" s="182">
        <v>0.5</v>
      </c>
      <c r="F395" s="183"/>
      <c r="G395" s="89" t="s">
        <v>34</v>
      </c>
      <c r="H395" s="89" t="s">
        <v>1514</v>
      </c>
      <c r="I395" s="16" t="s">
        <v>2148</v>
      </c>
    </row>
    <row r="396" spans="1:9" ht="123.75" x14ac:dyDescent="0.2">
      <c r="A396" s="68">
        <v>388</v>
      </c>
      <c r="B396" s="73" t="s">
        <v>1528</v>
      </c>
      <c r="C396" s="256" t="s">
        <v>2167</v>
      </c>
      <c r="D396" s="325">
        <v>34.799999999999997</v>
      </c>
      <c r="E396" s="182">
        <v>2</v>
      </c>
      <c r="F396" s="183"/>
      <c r="G396" s="89" t="s">
        <v>34</v>
      </c>
      <c r="H396" s="89" t="s">
        <v>2149</v>
      </c>
      <c r="I396" s="16" t="s">
        <v>2163</v>
      </c>
    </row>
    <row r="397" spans="1:9" ht="144" x14ac:dyDescent="0.2">
      <c r="A397" s="68">
        <v>389</v>
      </c>
      <c r="B397" s="112" t="s">
        <v>1528</v>
      </c>
      <c r="C397" s="113" t="s">
        <v>2174</v>
      </c>
      <c r="D397" s="323">
        <v>231.3</v>
      </c>
      <c r="E397" s="165">
        <v>2</v>
      </c>
      <c r="F397" s="324">
        <v>1085.3800000000001</v>
      </c>
      <c r="G397" s="28" t="s">
        <v>1181</v>
      </c>
      <c r="H397" s="28" t="s">
        <v>2162</v>
      </c>
      <c r="I397" s="28" t="s">
        <v>2171</v>
      </c>
    </row>
    <row r="398" spans="1:9" ht="82.5" customHeight="1" x14ac:dyDescent="0.2">
      <c r="A398" s="68">
        <v>390</v>
      </c>
      <c r="B398" s="112" t="s">
        <v>1528</v>
      </c>
      <c r="C398" s="113" t="s">
        <v>2175</v>
      </c>
      <c r="D398" s="323">
        <v>26.6</v>
      </c>
      <c r="E398" s="165">
        <v>3</v>
      </c>
      <c r="F398" s="324">
        <v>124.82</v>
      </c>
      <c r="G398" s="28" t="s">
        <v>1284</v>
      </c>
      <c r="H398" s="28" t="s">
        <v>2172</v>
      </c>
      <c r="I398" s="28" t="s">
        <v>2173</v>
      </c>
    </row>
    <row r="399" spans="1:9" ht="85.5" customHeight="1" x14ac:dyDescent="0.2">
      <c r="A399" s="68">
        <v>391</v>
      </c>
      <c r="B399" s="73" t="s">
        <v>1528</v>
      </c>
      <c r="C399" s="257" t="s">
        <v>2176</v>
      </c>
      <c r="D399" s="319">
        <v>270</v>
      </c>
      <c r="E399" s="68">
        <v>0.5</v>
      </c>
      <c r="F399" s="320"/>
      <c r="G399" s="284" t="s">
        <v>34</v>
      </c>
      <c r="H399" s="284" t="s">
        <v>1514</v>
      </c>
      <c r="I399" s="54" t="s">
        <v>1531</v>
      </c>
    </row>
    <row r="400" spans="1:9" ht="84" customHeight="1" x14ac:dyDescent="0.2">
      <c r="A400" s="68">
        <v>392</v>
      </c>
      <c r="B400" s="73" t="s">
        <v>1528</v>
      </c>
      <c r="C400" s="256" t="s">
        <v>2177</v>
      </c>
      <c r="D400" s="184">
        <v>283.60000000000002</v>
      </c>
      <c r="E400" s="55">
        <v>0.5</v>
      </c>
      <c r="F400" s="185"/>
      <c r="G400" s="52" t="s">
        <v>34</v>
      </c>
      <c r="H400" s="52" t="s">
        <v>1515</v>
      </c>
      <c r="I400" s="54" t="s">
        <v>1532</v>
      </c>
    </row>
    <row r="401" spans="1:9" ht="92.25" customHeight="1" x14ac:dyDescent="0.2">
      <c r="A401" s="68">
        <v>393</v>
      </c>
      <c r="B401" s="73" t="s">
        <v>1528</v>
      </c>
      <c r="C401" s="257" t="s">
        <v>2178</v>
      </c>
      <c r="D401" s="184">
        <v>15.6</v>
      </c>
      <c r="E401" s="55">
        <v>0.5</v>
      </c>
      <c r="F401" s="186"/>
      <c r="G401" s="74" t="s">
        <v>34</v>
      </c>
      <c r="H401" s="52" t="s">
        <v>1516</v>
      </c>
      <c r="I401" s="54" t="s">
        <v>2150</v>
      </c>
    </row>
    <row r="402" spans="1:9" ht="90" customHeight="1" x14ac:dyDescent="0.2">
      <c r="A402" s="68">
        <v>394</v>
      </c>
      <c r="B402" s="112" t="s">
        <v>1528</v>
      </c>
      <c r="C402" s="258" t="s">
        <v>2161</v>
      </c>
      <c r="D402" s="261">
        <v>12.9</v>
      </c>
      <c r="E402" s="12">
        <v>3</v>
      </c>
      <c r="F402" s="259">
        <v>60.53</v>
      </c>
      <c r="G402" s="243" t="s">
        <v>1517</v>
      </c>
      <c r="H402" s="23" t="s">
        <v>2159</v>
      </c>
      <c r="I402" s="23" t="s">
        <v>2151</v>
      </c>
    </row>
    <row r="403" spans="1:9" ht="82.5" customHeight="1" x14ac:dyDescent="0.2">
      <c r="A403" s="68">
        <v>395</v>
      </c>
      <c r="B403" s="73" t="s">
        <v>1528</v>
      </c>
      <c r="C403" s="257" t="s">
        <v>2160</v>
      </c>
      <c r="D403" s="184">
        <v>9.1999999999999993</v>
      </c>
      <c r="E403" s="68">
        <v>3</v>
      </c>
      <c r="F403" s="321"/>
      <c r="G403" s="74" t="s">
        <v>932</v>
      </c>
      <c r="H403" s="54" t="s">
        <v>832</v>
      </c>
      <c r="I403" s="54" t="s">
        <v>1533</v>
      </c>
    </row>
    <row r="404" spans="1:9" ht="67.5" x14ac:dyDescent="0.2">
      <c r="A404" s="68">
        <v>396</v>
      </c>
      <c r="B404" s="72" t="s">
        <v>933</v>
      </c>
      <c r="C404" s="178" t="s">
        <v>1536</v>
      </c>
      <c r="D404" s="29">
        <v>139.9</v>
      </c>
      <c r="E404" s="29">
        <v>3</v>
      </c>
      <c r="F404" s="179"/>
      <c r="G404" s="31" t="s">
        <v>2179</v>
      </c>
      <c r="H404" s="32" t="s">
        <v>2152</v>
      </c>
      <c r="I404" s="76" t="s">
        <v>2153</v>
      </c>
    </row>
    <row r="405" spans="1:9" ht="78.75" x14ac:dyDescent="0.2">
      <c r="A405" s="68">
        <v>397</v>
      </c>
      <c r="B405" s="72" t="s">
        <v>933</v>
      </c>
      <c r="C405" s="178" t="s">
        <v>1537</v>
      </c>
      <c r="D405" s="29">
        <v>29.1</v>
      </c>
      <c r="E405" s="178">
        <v>3</v>
      </c>
      <c r="F405" s="179"/>
      <c r="G405" s="31" t="s">
        <v>2180</v>
      </c>
      <c r="H405" s="32" t="s">
        <v>2154</v>
      </c>
      <c r="I405" s="76" t="s">
        <v>1535</v>
      </c>
    </row>
    <row r="406" spans="1:9" ht="67.5" x14ac:dyDescent="0.2">
      <c r="A406" s="68">
        <v>398</v>
      </c>
      <c r="B406" s="72" t="s">
        <v>933</v>
      </c>
      <c r="C406" s="178" t="s">
        <v>1538</v>
      </c>
      <c r="D406" s="29">
        <v>45.7</v>
      </c>
      <c r="E406" s="29">
        <v>3</v>
      </c>
      <c r="F406" s="179"/>
      <c r="G406" s="31" t="s">
        <v>2179</v>
      </c>
      <c r="H406" s="32" t="s">
        <v>1518</v>
      </c>
      <c r="I406" s="76" t="s">
        <v>2155</v>
      </c>
    </row>
    <row r="407" spans="1:9" ht="78.75" x14ac:dyDescent="0.2">
      <c r="A407" s="68">
        <v>399</v>
      </c>
      <c r="B407" s="72" t="s">
        <v>933</v>
      </c>
      <c r="C407" s="178" t="s">
        <v>1536</v>
      </c>
      <c r="D407" s="29">
        <v>341.2</v>
      </c>
      <c r="E407" s="29">
        <v>3</v>
      </c>
      <c r="F407" s="179"/>
      <c r="G407" s="31" t="s">
        <v>769</v>
      </c>
      <c r="H407" s="32" t="s">
        <v>2169</v>
      </c>
      <c r="I407" s="76" t="s">
        <v>1534</v>
      </c>
    </row>
    <row r="408" spans="1:9" ht="112.5" x14ac:dyDescent="0.2">
      <c r="A408" s="68">
        <v>400</v>
      </c>
      <c r="B408" s="70" t="s">
        <v>933</v>
      </c>
      <c r="C408" s="322" t="s">
        <v>2170</v>
      </c>
      <c r="D408" s="137">
        <v>92.17</v>
      </c>
      <c r="E408" s="137">
        <v>3</v>
      </c>
      <c r="F408" s="180">
        <v>432.51</v>
      </c>
      <c r="G408" s="262" t="s">
        <v>1182</v>
      </c>
      <c r="H408" s="34" t="s">
        <v>1642</v>
      </c>
      <c r="I408" s="117" t="s">
        <v>2181</v>
      </c>
    </row>
    <row r="409" spans="1:9" ht="157.5" x14ac:dyDescent="0.2">
      <c r="A409" s="68">
        <v>401</v>
      </c>
      <c r="B409" s="70" t="s">
        <v>933</v>
      </c>
      <c r="C409" s="322" t="s">
        <v>2158</v>
      </c>
      <c r="D409" s="137">
        <v>973.5</v>
      </c>
      <c r="E409" s="137">
        <v>3</v>
      </c>
      <c r="F409" s="180">
        <v>1827.26</v>
      </c>
      <c r="G409" s="262" t="s">
        <v>2455</v>
      </c>
      <c r="H409" s="34" t="s">
        <v>1645</v>
      </c>
      <c r="I409" s="117" t="s">
        <v>2182</v>
      </c>
    </row>
    <row r="410" spans="1:9" ht="67.5" x14ac:dyDescent="0.2">
      <c r="A410" s="68">
        <v>402</v>
      </c>
      <c r="B410" s="72" t="s">
        <v>933</v>
      </c>
      <c r="C410" s="178" t="s">
        <v>1539</v>
      </c>
      <c r="D410" s="29">
        <v>24.9</v>
      </c>
      <c r="E410" s="29">
        <v>3</v>
      </c>
      <c r="F410" s="179"/>
      <c r="G410" s="31" t="s">
        <v>769</v>
      </c>
      <c r="H410" s="32" t="s">
        <v>2156</v>
      </c>
      <c r="I410" s="76" t="s">
        <v>2157</v>
      </c>
    </row>
    <row r="411" spans="1:9" ht="98.25" customHeight="1" x14ac:dyDescent="0.2">
      <c r="A411" s="68">
        <v>403</v>
      </c>
      <c r="B411" s="79" t="s">
        <v>79</v>
      </c>
      <c r="C411" s="255" t="s">
        <v>444</v>
      </c>
      <c r="D411" s="53">
        <v>45.7</v>
      </c>
      <c r="E411" s="33">
        <v>2</v>
      </c>
      <c r="F411" s="255"/>
      <c r="G411" s="3" t="s">
        <v>283</v>
      </c>
      <c r="H411" s="3" t="s">
        <v>2</v>
      </c>
      <c r="I411" s="279" t="s">
        <v>1075</v>
      </c>
    </row>
    <row r="412" spans="1:9" ht="101.25" x14ac:dyDescent="0.2">
      <c r="A412" s="68">
        <v>404</v>
      </c>
      <c r="B412" s="79" t="s">
        <v>79</v>
      </c>
      <c r="C412" s="255" t="s">
        <v>445</v>
      </c>
      <c r="D412" s="53">
        <v>30</v>
      </c>
      <c r="E412" s="33">
        <v>2</v>
      </c>
      <c r="F412" s="255"/>
      <c r="G412" s="3" t="s">
        <v>283</v>
      </c>
      <c r="H412" s="3" t="s">
        <v>2</v>
      </c>
      <c r="I412" s="279" t="s">
        <v>1076</v>
      </c>
    </row>
    <row r="413" spans="1:9" ht="67.5" x14ac:dyDescent="0.2">
      <c r="A413" s="68">
        <v>405</v>
      </c>
      <c r="B413" s="79" t="s">
        <v>79</v>
      </c>
      <c r="C413" s="52" t="s">
        <v>447</v>
      </c>
      <c r="D413" s="53">
        <v>200</v>
      </c>
      <c r="E413" s="33" t="s">
        <v>446</v>
      </c>
      <c r="F413" s="52"/>
      <c r="G413" s="51" t="s">
        <v>283</v>
      </c>
      <c r="H413" s="3" t="s">
        <v>2</v>
      </c>
      <c r="I413" s="54" t="s">
        <v>917</v>
      </c>
    </row>
    <row r="414" spans="1:9" ht="101.25" x14ac:dyDescent="0.2">
      <c r="A414" s="68">
        <v>406</v>
      </c>
      <c r="B414" s="78" t="s">
        <v>79</v>
      </c>
      <c r="C414" s="52" t="s">
        <v>530</v>
      </c>
      <c r="D414" s="53">
        <v>28.5</v>
      </c>
      <c r="E414" s="20">
        <v>2</v>
      </c>
      <c r="F414" s="52"/>
      <c r="G414" s="51" t="s">
        <v>571</v>
      </c>
      <c r="H414" s="51" t="s">
        <v>620</v>
      </c>
      <c r="I414" s="54" t="s">
        <v>531</v>
      </c>
    </row>
    <row r="415" spans="1:9" ht="112.5" x14ac:dyDescent="0.2">
      <c r="A415" s="68">
        <v>407</v>
      </c>
      <c r="B415" s="78" t="s">
        <v>79</v>
      </c>
      <c r="C415" s="52" t="s">
        <v>572</v>
      </c>
      <c r="D415" s="53">
        <v>26.4</v>
      </c>
      <c r="E415" s="20" t="s">
        <v>573</v>
      </c>
      <c r="F415" s="52"/>
      <c r="G415" s="51" t="s">
        <v>571</v>
      </c>
      <c r="H415" s="51" t="s">
        <v>688</v>
      </c>
      <c r="I415" s="54" t="s">
        <v>603</v>
      </c>
    </row>
    <row r="416" spans="1:9" ht="112.5" x14ac:dyDescent="0.2">
      <c r="A416" s="68">
        <v>408</v>
      </c>
      <c r="B416" s="78" t="s">
        <v>79</v>
      </c>
      <c r="C416" s="52" t="s">
        <v>572</v>
      </c>
      <c r="D416" s="53">
        <v>35</v>
      </c>
      <c r="E416" s="20" t="s">
        <v>573</v>
      </c>
      <c r="F416" s="52"/>
      <c r="G416" s="51" t="s">
        <v>571</v>
      </c>
      <c r="H416" s="51" t="s">
        <v>688</v>
      </c>
      <c r="I416" s="54" t="s">
        <v>604</v>
      </c>
    </row>
    <row r="417" spans="1:9" ht="84.75" customHeight="1" x14ac:dyDescent="0.2">
      <c r="A417" s="68">
        <v>409</v>
      </c>
      <c r="B417" s="78" t="s">
        <v>79</v>
      </c>
      <c r="C417" s="52" t="s">
        <v>448</v>
      </c>
      <c r="D417" s="53">
        <v>463</v>
      </c>
      <c r="E417" s="20">
        <v>2</v>
      </c>
      <c r="F417" s="52"/>
      <c r="G417" s="51" t="s">
        <v>283</v>
      </c>
      <c r="H417" s="51" t="s">
        <v>33</v>
      </c>
      <c r="I417" s="54" t="s">
        <v>712</v>
      </c>
    </row>
    <row r="418" spans="1:9" ht="39.75" customHeight="1" x14ac:dyDescent="0.2">
      <c r="A418" s="68">
        <v>410</v>
      </c>
      <c r="B418" s="78" t="s">
        <v>79</v>
      </c>
      <c r="C418" s="52" t="s">
        <v>774</v>
      </c>
      <c r="D418" s="53">
        <v>200</v>
      </c>
      <c r="E418" s="20" t="s">
        <v>446</v>
      </c>
      <c r="F418" s="52"/>
      <c r="G418" s="51" t="s">
        <v>283</v>
      </c>
      <c r="H418" s="51" t="s">
        <v>33</v>
      </c>
      <c r="I418" s="54" t="s">
        <v>918</v>
      </c>
    </row>
    <row r="419" spans="1:9" ht="90" x14ac:dyDescent="0.2">
      <c r="A419" s="68">
        <v>411</v>
      </c>
      <c r="B419" s="78" t="s">
        <v>79</v>
      </c>
      <c r="C419" s="52" t="s">
        <v>831</v>
      </c>
      <c r="D419" s="53">
        <v>323.10000000000002</v>
      </c>
      <c r="E419" s="20" t="s">
        <v>573</v>
      </c>
      <c r="F419" s="52"/>
      <c r="G419" s="51" t="s">
        <v>850</v>
      </c>
      <c r="H419" s="51" t="s">
        <v>940</v>
      </c>
      <c r="I419" s="54" t="s">
        <v>851</v>
      </c>
    </row>
    <row r="420" spans="1:9" ht="93.75" customHeight="1" x14ac:dyDescent="0.2">
      <c r="A420" s="68">
        <v>412</v>
      </c>
      <c r="B420" s="78" t="s">
        <v>79</v>
      </c>
      <c r="C420" s="136" t="s">
        <v>941</v>
      </c>
      <c r="D420" s="187">
        <v>15.1</v>
      </c>
      <c r="E420" s="150">
        <v>2</v>
      </c>
      <c r="F420" s="136"/>
      <c r="G420" s="151" t="s">
        <v>283</v>
      </c>
      <c r="H420" s="151" t="s">
        <v>2</v>
      </c>
      <c r="I420" s="152" t="s">
        <v>942</v>
      </c>
    </row>
    <row r="421" spans="1:9" ht="81" customHeight="1" x14ac:dyDescent="0.2">
      <c r="A421" s="68">
        <v>413</v>
      </c>
      <c r="B421" s="78" t="s">
        <v>79</v>
      </c>
      <c r="C421" s="52" t="s">
        <v>445</v>
      </c>
      <c r="D421" s="53">
        <v>11.6</v>
      </c>
      <c r="E421" s="20">
        <v>3</v>
      </c>
      <c r="F421" s="52"/>
      <c r="G421" s="51" t="s">
        <v>571</v>
      </c>
      <c r="H421" s="51" t="s">
        <v>1262</v>
      </c>
      <c r="I421" s="54" t="s">
        <v>1077</v>
      </c>
    </row>
    <row r="422" spans="1:9" ht="112.5" x14ac:dyDescent="0.2">
      <c r="A422" s="68">
        <v>414</v>
      </c>
      <c r="B422" s="56" t="s">
        <v>79</v>
      </c>
      <c r="C422" s="57" t="s">
        <v>572</v>
      </c>
      <c r="D422" s="15">
        <v>36.299999999999997</v>
      </c>
      <c r="E422" s="13" t="s">
        <v>573</v>
      </c>
      <c r="F422" s="57">
        <v>171.75</v>
      </c>
      <c r="G422" s="65" t="s">
        <v>571</v>
      </c>
      <c r="H422" s="65" t="s">
        <v>1642</v>
      </c>
      <c r="I422" s="23" t="s">
        <v>1371</v>
      </c>
    </row>
    <row r="423" spans="1:9" ht="68.25" x14ac:dyDescent="0.2">
      <c r="A423" s="68">
        <v>415</v>
      </c>
      <c r="B423" s="294" t="s">
        <v>86</v>
      </c>
      <c r="C423" s="295" t="s">
        <v>1847</v>
      </c>
      <c r="D423" s="296" t="s">
        <v>1374</v>
      </c>
      <c r="E423" s="297" t="s">
        <v>1848</v>
      </c>
      <c r="F423" s="298"/>
      <c r="G423" s="299" t="s">
        <v>1849</v>
      </c>
      <c r="H423" s="295" t="s">
        <v>286</v>
      </c>
      <c r="I423" s="300" t="s">
        <v>1375</v>
      </c>
    </row>
    <row r="424" spans="1:9" ht="72" customHeight="1" x14ac:dyDescent="0.2">
      <c r="A424" s="68">
        <v>416</v>
      </c>
      <c r="B424" s="306" t="s">
        <v>86</v>
      </c>
      <c r="C424" s="302" t="s">
        <v>1850</v>
      </c>
      <c r="D424" s="307" t="s">
        <v>1376</v>
      </c>
      <c r="E424" s="308" t="s">
        <v>1851</v>
      </c>
      <c r="F424" s="311">
        <v>57.48</v>
      </c>
      <c r="G424" s="309" t="s">
        <v>1852</v>
      </c>
      <c r="H424" s="65" t="s">
        <v>1642</v>
      </c>
      <c r="I424" s="310" t="s">
        <v>1375</v>
      </c>
    </row>
    <row r="425" spans="1:9" ht="68.25" x14ac:dyDescent="0.2">
      <c r="A425" s="68">
        <v>417</v>
      </c>
      <c r="B425" s="294" t="s">
        <v>86</v>
      </c>
      <c r="C425" s="295" t="s">
        <v>1853</v>
      </c>
      <c r="D425" s="296" t="s">
        <v>755</v>
      </c>
      <c r="E425" s="297" t="s">
        <v>1854</v>
      </c>
      <c r="F425" s="298"/>
      <c r="G425" s="299" t="s">
        <v>1849</v>
      </c>
      <c r="H425" s="295" t="s">
        <v>286</v>
      </c>
      <c r="I425" s="300" t="s">
        <v>756</v>
      </c>
    </row>
    <row r="426" spans="1:9" ht="97.5" x14ac:dyDescent="0.2">
      <c r="A426" s="68">
        <v>418</v>
      </c>
      <c r="B426" s="294" t="s">
        <v>86</v>
      </c>
      <c r="C426" s="295" t="s">
        <v>1855</v>
      </c>
      <c r="D426" s="296" t="s">
        <v>1204</v>
      </c>
      <c r="E426" s="297" t="s">
        <v>1856</v>
      </c>
      <c r="F426" s="298"/>
      <c r="G426" s="299" t="s">
        <v>1857</v>
      </c>
      <c r="H426" s="295" t="s">
        <v>286</v>
      </c>
      <c r="I426" s="300" t="s">
        <v>1205</v>
      </c>
    </row>
    <row r="427" spans="1:9" ht="97.5" x14ac:dyDescent="0.2">
      <c r="A427" s="68">
        <v>419</v>
      </c>
      <c r="B427" s="294" t="s">
        <v>86</v>
      </c>
      <c r="C427" s="295" t="s">
        <v>1858</v>
      </c>
      <c r="D427" s="296" t="s">
        <v>325</v>
      </c>
      <c r="E427" s="297" t="s">
        <v>1859</v>
      </c>
      <c r="F427" s="298"/>
      <c r="G427" s="299" t="s">
        <v>1857</v>
      </c>
      <c r="H427" s="295" t="s">
        <v>286</v>
      </c>
      <c r="I427" s="300" t="s">
        <v>1206</v>
      </c>
    </row>
    <row r="428" spans="1:9" ht="97.5" x14ac:dyDescent="0.2">
      <c r="A428" s="68">
        <v>420</v>
      </c>
      <c r="B428" s="294" t="s">
        <v>86</v>
      </c>
      <c r="C428" s="295" t="s">
        <v>1860</v>
      </c>
      <c r="D428" s="296" t="s">
        <v>820</v>
      </c>
      <c r="E428" s="297" t="s">
        <v>1861</v>
      </c>
      <c r="F428" s="298"/>
      <c r="G428" s="299" t="s">
        <v>1857</v>
      </c>
      <c r="H428" s="295" t="s">
        <v>286</v>
      </c>
      <c r="I428" s="300" t="s">
        <v>821</v>
      </c>
    </row>
    <row r="429" spans="1:9" ht="93.75" customHeight="1" x14ac:dyDescent="0.2">
      <c r="A429" s="68">
        <v>421</v>
      </c>
      <c r="B429" s="294" t="s">
        <v>86</v>
      </c>
      <c r="C429" s="295" t="s">
        <v>1862</v>
      </c>
      <c r="D429" s="296" t="s">
        <v>996</v>
      </c>
      <c r="E429" s="297" t="s">
        <v>1863</v>
      </c>
      <c r="F429" s="296"/>
      <c r="G429" s="299" t="s">
        <v>76</v>
      </c>
      <c r="H429" s="295" t="s">
        <v>286</v>
      </c>
      <c r="I429" s="300" t="s">
        <v>997</v>
      </c>
    </row>
    <row r="430" spans="1:9" ht="94.5" customHeight="1" x14ac:dyDescent="0.2">
      <c r="A430" s="68">
        <v>422</v>
      </c>
      <c r="B430" s="294" t="s">
        <v>86</v>
      </c>
      <c r="C430" s="295" t="s">
        <v>1864</v>
      </c>
      <c r="D430" s="296" t="s">
        <v>822</v>
      </c>
      <c r="E430" s="297" t="s">
        <v>1865</v>
      </c>
      <c r="F430" s="298"/>
      <c r="G430" s="299" t="s">
        <v>1866</v>
      </c>
      <c r="H430" s="295" t="s">
        <v>286</v>
      </c>
      <c r="I430" s="300" t="s">
        <v>823</v>
      </c>
    </row>
    <row r="431" spans="1:9" ht="94.5" customHeight="1" x14ac:dyDescent="0.2">
      <c r="A431" s="68">
        <v>423</v>
      </c>
      <c r="B431" s="294" t="s">
        <v>86</v>
      </c>
      <c r="C431" s="295" t="s">
        <v>1867</v>
      </c>
      <c r="D431" s="296" t="s">
        <v>550</v>
      </c>
      <c r="E431" s="297" t="s">
        <v>1868</v>
      </c>
      <c r="F431" s="298"/>
      <c r="G431" s="299" t="s">
        <v>1866</v>
      </c>
      <c r="H431" s="295" t="s">
        <v>286</v>
      </c>
      <c r="I431" s="300" t="s">
        <v>551</v>
      </c>
    </row>
    <row r="432" spans="1:9" ht="94.5" customHeight="1" x14ac:dyDescent="0.2">
      <c r="A432" s="68">
        <v>424</v>
      </c>
      <c r="B432" s="294" t="s">
        <v>86</v>
      </c>
      <c r="C432" s="295" t="s">
        <v>1869</v>
      </c>
      <c r="D432" s="296" t="s">
        <v>325</v>
      </c>
      <c r="E432" s="297" t="s">
        <v>1870</v>
      </c>
      <c r="F432" s="298"/>
      <c r="G432" s="299" t="s">
        <v>1866</v>
      </c>
      <c r="H432" s="295" t="s">
        <v>286</v>
      </c>
      <c r="I432" s="300" t="s">
        <v>363</v>
      </c>
    </row>
    <row r="433" spans="1:9" ht="87.75" x14ac:dyDescent="0.2">
      <c r="A433" s="68">
        <v>425</v>
      </c>
      <c r="B433" s="294" t="s">
        <v>86</v>
      </c>
      <c r="C433" s="295" t="s">
        <v>1871</v>
      </c>
      <c r="D433" s="296" t="s">
        <v>160</v>
      </c>
      <c r="E433" s="297" t="s">
        <v>1872</v>
      </c>
      <c r="F433" s="298"/>
      <c r="G433" s="299" t="s">
        <v>1866</v>
      </c>
      <c r="H433" s="295" t="s">
        <v>287</v>
      </c>
      <c r="I433" s="300" t="s">
        <v>285</v>
      </c>
    </row>
    <row r="434" spans="1:9" ht="97.5" customHeight="1" x14ac:dyDescent="0.2">
      <c r="A434" s="68">
        <v>426</v>
      </c>
      <c r="B434" s="294" t="s">
        <v>86</v>
      </c>
      <c r="C434" s="295" t="s">
        <v>1873</v>
      </c>
      <c r="D434" s="296" t="s">
        <v>320</v>
      </c>
      <c r="E434" s="297" t="s">
        <v>1874</v>
      </c>
      <c r="F434" s="298"/>
      <c r="G434" s="299" t="s">
        <v>1866</v>
      </c>
      <c r="H434" s="295" t="s">
        <v>286</v>
      </c>
      <c r="I434" s="300" t="s">
        <v>321</v>
      </c>
    </row>
    <row r="435" spans="1:9" ht="97.5" x14ac:dyDescent="0.2">
      <c r="A435" s="68">
        <v>427</v>
      </c>
      <c r="B435" s="294" t="s">
        <v>86</v>
      </c>
      <c r="C435" s="295" t="s">
        <v>1875</v>
      </c>
      <c r="D435" s="296" t="s">
        <v>268</v>
      </c>
      <c r="E435" s="297" t="s">
        <v>1876</v>
      </c>
      <c r="F435" s="298"/>
      <c r="G435" s="299" t="s">
        <v>1866</v>
      </c>
      <c r="H435" s="295" t="s">
        <v>286</v>
      </c>
      <c r="I435" s="300" t="s">
        <v>284</v>
      </c>
    </row>
    <row r="436" spans="1:9" ht="96.75" customHeight="1" x14ac:dyDescent="0.2">
      <c r="A436" s="68">
        <v>428</v>
      </c>
      <c r="B436" s="294" t="s">
        <v>86</v>
      </c>
      <c r="C436" s="295" t="s">
        <v>1877</v>
      </c>
      <c r="D436" s="296" t="s">
        <v>160</v>
      </c>
      <c r="E436" s="297" t="s">
        <v>1872</v>
      </c>
      <c r="F436" s="298"/>
      <c r="G436" s="299" t="s">
        <v>1866</v>
      </c>
      <c r="H436" s="295" t="s">
        <v>286</v>
      </c>
      <c r="I436" s="300" t="s">
        <v>696</v>
      </c>
    </row>
    <row r="437" spans="1:9" ht="92.25" customHeight="1" x14ac:dyDescent="0.2">
      <c r="A437" s="68">
        <v>429</v>
      </c>
      <c r="B437" s="294" t="s">
        <v>86</v>
      </c>
      <c r="C437" s="295" t="s">
        <v>1878</v>
      </c>
      <c r="D437" s="296" t="s">
        <v>129</v>
      </c>
      <c r="E437" s="297" t="s">
        <v>1868</v>
      </c>
      <c r="F437" s="296"/>
      <c r="G437" s="299" t="s">
        <v>1866</v>
      </c>
      <c r="H437" s="295" t="s">
        <v>286</v>
      </c>
      <c r="I437" s="300" t="s">
        <v>183</v>
      </c>
    </row>
    <row r="438" spans="1:9" ht="93" customHeight="1" x14ac:dyDescent="0.2">
      <c r="A438" s="68">
        <v>430</v>
      </c>
      <c r="B438" s="294" t="s">
        <v>86</v>
      </c>
      <c r="C438" s="295" t="s">
        <v>1879</v>
      </c>
      <c r="D438" s="296" t="s">
        <v>108</v>
      </c>
      <c r="E438" s="297" t="s">
        <v>1863</v>
      </c>
      <c r="F438" s="296"/>
      <c r="G438" s="299" t="s">
        <v>1866</v>
      </c>
      <c r="H438" s="295" t="s">
        <v>286</v>
      </c>
      <c r="I438" s="300" t="s">
        <v>154</v>
      </c>
    </row>
    <row r="439" spans="1:9" ht="87.75" x14ac:dyDescent="0.2">
      <c r="A439" s="68">
        <v>431</v>
      </c>
      <c r="B439" s="294" t="s">
        <v>86</v>
      </c>
      <c r="C439" s="295" t="s">
        <v>1880</v>
      </c>
      <c r="D439" s="296" t="s">
        <v>93</v>
      </c>
      <c r="E439" s="297" t="s">
        <v>1872</v>
      </c>
      <c r="F439" s="296"/>
      <c r="G439" s="299" t="s">
        <v>1866</v>
      </c>
      <c r="H439" s="295" t="s">
        <v>286</v>
      </c>
      <c r="I439" s="300" t="s">
        <v>150</v>
      </c>
    </row>
    <row r="440" spans="1:9" ht="93.75" customHeight="1" x14ac:dyDescent="0.2">
      <c r="A440" s="68">
        <v>432</v>
      </c>
      <c r="B440" s="294" t="s">
        <v>86</v>
      </c>
      <c r="C440" s="295" t="s">
        <v>1881</v>
      </c>
      <c r="D440" s="296" t="s">
        <v>129</v>
      </c>
      <c r="E440" s="297" t="s">
        <v>1868</v>
      </c>
      <c r="F440" s="296"/>
      <c r="G440" s="299" t="s">
        <v>1866</v>
      </c>
      <c r="H440" s="295" t="s">
        <v>286</v>
      </c>
      <c r="I440" s="300" t="s">
        <v>131</v>
      </c>
    </row>
    <row r="441" spans="1:9" ht="93" customHeight="1" x14ac:dyDescent="0.2">
      <c r="A441" s="68">
        <v>433</v>
      </c>
      <c r="B441" s="294" t="s">
        <v>86</v>
      </c>
      <c r="C441" s="295" t="s">
        <v>1882</v>
      </c>
      <c r="D441" s="296" t="s">
        <v>160</v>
      </c>
      <c r="E441" s="297" t="s">
        <v>1872</v>
      </c>
      <c r="F441" s="296"/>
      <c r="G441" s="299" t="s">
        <v>1866</v>
      </c>
      <c r="H441" s="295" t="s">
        <v>286</v>
      </c>
      <c r="I441" s="300" t="s">
        <v>261</v>
      </c>
    </row>
    <row r="442" spans="1:9" ht="93" customHeight="1" x14ac:dyDescent="0.2">
      <c r="A442" s="68">
        <v>434</v>
      </c>
      <c r="B442" s="294" t="s">
        <v>86</v>
      </c>
      <c r="C442" s="295" t="s">
        <v>1883</v>
      </c>
      <c r="D442" s="296" t="s">
        <v>93</v>
      </c>
      <c r="E442" s="297" t="s">
        <v>1872</v>
      </c>
      <c r="F442" s="296"/>
      <c r="G442" s="299" t="s">
        <v>1866</v>
      </c>
      <c r="H442" s="295" t="s">
        <v>286</v>
      </c>
      <c r="I442" s="300" t="s">
        <v>474</v>
      </c>
    </row>
    <row r="443" spans="1:9" ht="96" customHeight="1" x14ac:dyDescent="0.2">
      <c r="A443" s="68">
        <v>435</v>
      </c>
      <c r="B443" s="294" t="s">
        <v>86</v>
      </c>
      <c r="C443" s="295" t="s">
        <v>1884</v>
      </c>
      <c r="D443" s="296" t="s">
        <v>93</v>
      </c>
      <c r="E443" s="297" t="s">
        <v>1872</v>
      </c>
      <c r="F443" s="296"/>
      <c r="G443" s="299" t="s">
        <v>1866</v>
      </c>
      <c r="H443" s="295" t="s">
        <v>286</v>
      </c>
      <c r="I443" s="300" t="s">
        <v>125</v>
      </c>
    </row>
    <row r="444" spans="1:9" ht="93.75" customHeight="1" x14ac:dyDescent="0.2">
      <c r="A444" s="68">
        <v>436</v>
      </c>
      <c r="B444" s="294" t="s">
        <v>86</v>
      </c>
      <c r="C444" s="295" t="s">
        <v>1885</v>
      </c>
      <c r="D444" s="296" t="s">
        <v>107</v>
      </c>
      <c r="E444" s="297" t="s">
        <v>1870</v>
      </c>
      <c r="F444" s="296"/>
      <c r="G444" s="299" t="s">
        <v>1866</v>
      </c>
      <c r="H444" s="295" t="s">
        <v>286</v>
      </c>
      <c r="I444" s="300" t="s">
        <v>121</v>
      </c>
    </row>
    <row r="445" spans="1:9" ht="97.5" x14ac:dyDescent="0.2">
      <c r="A445" s="68">
        <v>437</v>
      </c>
      <c r="B445" s="294" t="s">
        <v>86</v>
      </c>
      <c r="C445" s="295" t="s">
        <v>1886</v>
      </c>
      <c r="D445" s="296" t="s">
        <v>112</v>
      </c>
      <c r="E445" s="297" t="s">
        <v>1887</v>
      </c>
      <c r="F445" s="296"/>
      <c r="G445" s="299" t="s">
        <v>76</v>
      </c>
      <c r="H445" s="295" t="s">
        <v>286</v>
      </c>
      <c r="I445" s="300" t="s">
        <v>113</v>
      </c>
    </row>
    <row r="446" spans="1:9" ht="97.5" customHeight="1" x14ac:dyDescent="0.2">
      <c r="A446" s="68">
        <v>438</v>
      </c>
      <c r="B446" s="294" t="s">
        <v>86</v>
      </c>
      <c r="C446" s="295" t="s">
        <v>1888</v>
      </c>
      <c r="D446" s="296" t="s">
        <v>107</v>
      </c>
      <c r="E446" s="297" t="s">
        <v>1870</v>
      </c>
      <c r="F446" s="296"/>
      <c r="G446" s="299" t="s">
        <v>76</v>
      </c>
      <c r="H446" s="295" t="s">
        <v>286</v>
      </c>
      <c r="I446" s="300" t="s">
        <v>387</v>
      </c>
    </row>
    <row r="447" spans="1:9" ht="98.25" customHeight="1" x14ac:dyDescent="0.2">
      <c r="A447" s="68">
        <v>439</v>
      </c>
      <c r="B447" s="294" t="s">
        <v>86</v>
      </c>
      <c r="C447" s="295" t="s">
        <v>1889</v>
      </c>
      <c r="D447" s="296" t="s">
        <v>108</v>
      </c>
      <c r="E447" s="297" t="s">
        <v>1863</v>
      </c>
      <c r="F447" s="296"/>
      <c r="G447" s="299" t="s">
        <v>76</v>
      </c>
      <c r="H447" s="295" t="s">
        <v>286</v>
      </c>
      <c r="I447" s="300" t="s">
        <v>114</v>
      </c>
    </row>
    <row r="448" spans="1:9" ht="87.75" x14ac:dyDescent="0.2">
      <c r="A448" s="68">
        <v>440</v>
      </c>
      <c r="B448" s="294" t="s">
        <v>86</v>
      </c>
      <c r="C448" s="295" t="s">
        <v>1890</v>
      </c>
      <c r="D448" s="296" t="s">
        <v>96</v>
      </c>
      <c r="E448" s="297" t="s">
        <v>1891</v>
      </c>
      <c r="F448" s="296"/>
      <c r="G448" s="299" t="s">
        <v>76</v>
      </c>
      <c r="H448" s="295" t="s">
        <v>286</v>
      </c>
      <c r="I448" s="300" t="s">
        <v>115</v>
      </c>
    </row>
    <row r="449" spans="1:9" ht="97.5" customHeight="1" x14ac:dyDescent="0.2">
      <c r="A449" s="68">
        <v>441</v>
      </c>
      <c r="B449" s="294" t="s">
        <v>86</v>
      </c>
      <c r="C449" s="295" t="s">
        <v>1892</v>
      </c>
      <c r="D449" s="296" t="s">
        <v>82</v>
      </c>
      <c r="E449" s="297" t="s">
        <v>1893</v>
      </c>
      <c r="F449" s="296"/>
      <c r="G449" s="299" t="s">
        <v>757</v>
      </c>
      <c r="H449" s="295" t="s">
        <v>226</v>
      </c>
      <c r="I449" s="300" t="s">
        <v>116</v>
      </c>
    </row>
    <row r="450" spans="1:9" ht="99.75" customHeight="1" x14ac:dyDescent="0.2">
      <c r="A450" s="68">
        <v>442</v>
      </c>
      <c r="B450" s="294" t="s">
        <v>86</v>
      </c>
      <c r="C450" s="295" t="s">
        <v>1894</v>
      </c>
      <c r="D450" s="296" t="s">
        <v>759</v>
      </c>
      <c r="E450" s="297" t="s">
        <v>1895</v>
      </c>
      <c r="F450" s="296"/>
      <c r="G450" s="299" t="s">
        <v>757</v>
      </c>
      <c r="H450" s="295" t="s">
        <v>758</v>
      </c>
      <c r="I450" s="300" t="s">
        <v>760</v>
      </c>
    </row>
    <row r="451" spans="1:9" ht="97.5" customHeight="1" x14ac:dyDescent="0.2">
      <c r="A451" s="68">
        <v>443</v>
      </c>
      <c r="B451" s="294" t="s">
        <v>86</v>
      </c>
      <c r="C451" s="295" t="s">
        <v>1896</v>
      </c>
      <c r="D451" s="296" t="s">
        <v>931</v>
      </c>
      <c r="E451" s="297" t="s">
        <v>1897</v>
      </c>
      <c r="F451" s="296"/>
      <c r="G451" s="299" t="s">
        <v>757</v>
      </c>
      <c r="H451" s="295" t="s">
        <v>758</v>
      </c>
      <c r="I451" s="300" t="s">
        <v>1233</v>
      </c>
    </row>
    <row r="452" spans="1:9" ht="68.25" x14ac:dyDescent="0.2">
      <c r="A452" s="68">
        <v>444</v>
      </c>
      <c r="B452" s="294" t="s">
        <v>86</v>
      </c>
      <c r="C452" s="295" t="s">
        <v>608</v>
      </c>
      <c r="D452" s="297">
        <v>16.600000000000001</v>
      </c>
      <c r="E452" s="301" t="s">
        <v>1898</v>
      </c>
      <c r="F452" s="297"/>
      <c r="G452" s="299" t="s">
        <v>1899</v>
      </c>
      <c r="H452" s="295" t="s">
        <v>286</v>
      </c>
      <c r="I452" s="300" t="s">
        <v>607</v>
      </c>
    </row>
    <row r="453" spans="1:9" ht="68.25" x14ac:dyDescent="0.2">
      <c r="A453" s="68">
        <v>445</v>
      </c>
      <c r="B453" s="294" t="s">
        <v>86</v>
      </c>
      <c r="C453" s="295" t="s">
        <v>902</v>
      </c>
      <c r="D453" s="297">
        <v>7.4</v>
      </c>
      <c r="E453" s="301" t="s">
        <v>1900</v>
      </c>
      <c r="F453" s="297"/>
      <c r="G453" s="299" t="s">
        <v>1849</v>
      </c>
      <c r="H453" s="295" t="s">
        <v>286</v>
      </c>
      <c r="I453" s="300" t="s">
        <v>903</v>
      </c>
    </row>
    <row r="454" spans="1:9" ht="68.25" x14ac:dyDescent="0.2">
      <c r="A454" s="68">
        <v>446</v>
      </c>
      <c r="B454" s="294" t="s">
        <v>86</v>
      </c>
      <c r="C454" s="295" t="s">
        <v>1052</v>
      </c>
      <c r="D454" s="297">
        <v>7.4</v>
      </c>
      <c r="E454" s="301" t="s">
        <v>1900</v>
      </c>
      <c r="F454" s="297"/>
      <c r="G454" s="299" t="s">
        <v>1849</v>
      </c>
      <c r="H454" s="295" t="s">
        <v>286</v>
      </c>
      <c r="I454" s="300" t="s">
        <v>1053</v>
      </c>
    </row>
    <row r="455" spans="1:9" ht="68.25" x14ac:dyDescent="0.2">
      <c r="A455" s="68">
        <v>447</v>
      </c>
      <c r="B455" s="294" t="s">
        <v>86</v>
      </c>
      <c r="C455" s="295" t="s">
        <v>904</v>
      </c>
      <c r="D455" s="297">
        <v>7.3</v>
      </c>
      <c r="E455" s="301" t="s">
        <v>1901</v>
      </c>
      <c r="F455" s="297"/>
      <c r="G455" s="299" t="s">
        <v>1899</v>
      </c>
      <c r="H455" s="295" t="s">
        <v>286</v>
      </c>
      <c r="I455" s="300" t="s">
        <v>903</v>
      </c>
    </row>
    <row r="456" spans="1:9" ht="68.25" x14ac:dyDescent="0.2">
      <c r="A456" s="68">
        <v>448</v>
      </c>
      <c r="B456" s="294" t="s">
        <v>86</v>
      </c>
      <c r="C456" s="295" t="s">
        <v>348</v>
      </c>
      <c r="D456" s="297">
        <v>4</v>
      </c>
      <c r="E456" s="301" t="s">
        <v>1902</v>
      </c>
      <c r="F456" s="297"/>
      <c r="G456" s="299" t="s">
        <v>1899</v>
      </c>
      <c r="H456" s="295" t="s">
        <v>286</v>
      </c>
      <c r="I456" s="300" t="s">
        <v>349</v>
      </c>
    </row>
    <row r="457" spans="1:9" ht="68.25" x14ac:dyDescent="0.2">
      <c r="A457" s="68">
        <v>449</v>
      </c>
      <c r="B457" s="294" t="s">
        <v>86</v>
      </c>
      <c r="C457" s="295" t="s">
        <v>1207</v>
      </c>
      <c r="D457" s="297">
        <v>5.3</v>
      </c>
      <c r="E457" s="301" t="s">
        <v>1903</v>
      </c>
      <c r="F457" s="297"/>
      <c r="G457" s="299" t="s">
        <v>1899</v>
      </c>
      <c r="H457" s="295" t="s">
        <v>286</v>
      </c>
      <c r="I457" s="300" t="s">
        <v>1208</v>
      </c>
    </row>
    <row r="458" spans="1:9" ht="68.25" x14ac:dyDescent="0.2">
      <c r="A458" s="68">
        <v>450</v>
      </c>
      <c r="B458" s="294" t="s">
        <v>86</v>
      </c>
      <c r="C458" s="295" t="s">
        <v>1904</v>
      </c>
      <c r="D458" s="297">
        <v>4.3</v>
      </c>
      <c r="E458" s="301" t="s">
        <v>1905</v>
      </c>
      <c r="F458" s="297"/>
      <c r="G458" s="299" t="s">
        <v>1899</v>
      </c>
      <c r="H458" s="295" t="s">
        <v>1906</v>
      </c>
      <c r="I458" s="300" t="s">
        <v>1907</v>
      </c>
    </row>
    <row r="459" spans="1:9" ht="68.25" x14ac:dyDescent="0.2">
      <c r="A459" s="68">
        <v>451</v>
      </c>
      <c r="B459" s="294" t="s">
        <v>86</v>
      </c>
      <c r="C459" s="295" t="s">
        <v>1209</v>
      </c>
      <c r="D459" s="297">
        <v>4.3</v>
      </c>
      <c r="E459" s="301" t="s">
        <v>1905</v>
      </c>
      <c r="F459" s="297"/>
      <c r="G459" s="299" t="s">
        <v>1899</v>
      </c>
      <c r="H459" s="295" t="s">
        <v>286</v>
      </c>
      <c r="I459" s="300" t="s">
        <v>1210</v>
      </c>
    </row>
    <row r="460" spans="1:9" ht="68.25" x14ac:dyDescent="0.2">
      <c r="A460" s="68">
        <v>452</v>
      </c>
      <c r="B460" s="294" t="s">
        <v>86</v>
      </c>
      <c r="C460" s="295" t="s">
        <v>1908</v>
      </c>
      <c r="D460" s="297">
        <v>4.3</v>
      </c>
      <c r="E460" s="301" t="s">
        <v>1905</v>
      </c>
      <c r="F460" s="297"/>
      <c r="G460" s="299" t="s">
        <v>1899</v>
      </c>
      <c r="H460" s="295" t="s">
        <v>1906</v>
      </c>
      <c r="I460" s="300" t="s">
        <v>1907</v>
      </c>
    </row>
    <row r="461" spans="1:9" ht="68.25" x14ac:dyDescent="0.2">
      <c r="A461" s="68">
        <v>453</v>
      </c>
      <c r="B461" s="294" t="s">
        <v>86</v>
      </c>
      <c r="C461" s="295" t="s">
        <v>297</v>
      </c>
      <c r="D461" s="297">
        <v>2.8</v>
      </c>
      <c r="E461" s="301" t="s">
        <v>1909</v>
      </c>
      <c r="F461" s="297"/>
      <c r="G461" s="299" t="s">
        <v>1899</v>
      </c>
      <c r="H461" s="295" t="s">
        <v>288</v>
      </c>
      <c r="I461" s="300" t="s">
        <v>298</v>
      </c>
    </row>
    <row r="462" spans="1:9" ht="68.25" x14ac:dyDescent="0.2">
      <c r="A462" s="68">
        <v>454</v>
      </c>
      <c r="B462" s="294" t="s">
        <v>86</v>
      </c>
      <c r="C462" s="295" t="s">
        <v>389</v>
      </c>
      <c r="D462" s="297">
        <v>2.9</v>
      </c>
      <c r="E462" s="301" t="s">
        <v>1910</v>
      </c>
      <c r="F462" s="297"/>
      <c r="G462" s="299" t="s">
        <v>1899</v>
      </c>
      <c r="H462" s="295" t="s">
        <v>286</v>
      </c>
      <c r="I462" s="300" t="s">
        <v>388</v>
      </c>
    </row>
    <row r="463" spans="1:9" ht="68.25" x14ac:dyDescent="0.2">
      <c r="A463" s="68">
        <v>455</v>
      </c>
      <c r="B463" s="294" t="s">
        <v>86</v>
      </c>
      <c r="C463" s="295" t="s">
        <v>1377</v>
      </c>
      <c r="D463" s="297">
        <v>7.2</v>
      </c>
      <c r="E463" s="301" t="s">
        <v>1911</v>
      </c>
      <c r="F463" s="297"/>
      <c r="G463" s="299" t="s">
        <v>1849</v>
      </c>
      <c r="H463" s="295" t="s">
        <v>286</v>
      </c>
      <c r="I463" s="300" t="s">
        <v>1378</v>
      </c>
    </row>
    <row r="464" spans="1:9" ht="68.25" x14ac:dyDescent="0.2">
      <c r="A464" s="68">
        <v>456</v>
      </c>
      <c r="B464" s="294" t="s">
        <v>86</v>
      </c>
      <c r="C464" s="295" t="s">
        <v>905</v>
      </c>
      <c r="D464" s="297">
        <v>7.2</v>
      </c>
      <c r="E464" s="301" t="s">
        <v>1912</v>
      </c>
      <c r="F464" s="297"/>
      <c r="G464" s="299" t="s">
        <v>1849</v>
      </c>
      <c r="H464" s="295" t="s">
        <v>286</v>
      </c>
      <c r="I464" s="300" t="s">
        <v>1137</v>
      </c>
    </row>
    <row r="465" spans="1:9" ht="68.25" x14ac:dyDescent="0.2">
      <c r="A465" s="68">
        <v>457</v>
      </c>
      <c r="B465" s="294" t="s">
        <v>86</v>
      </c>
      <c r="C465" s="295" t="s">
        <v>906</v>
      </c>
      <c r="D465" s="297">
        <v>6.8</v>
      </c>
      <c r="E465" s="301" t="s">
        <v>1913</v>
      </c>
      <c r="F465" s="297"/>
      <c r="G465" s="299" t="s">
        <v>1914</v>
      </c>
      <c r="H465" s="295" t="s">
        <v>286</v>
      </c>
      <c r="I465" s="300" t="s">
        <v>907</v>
      </c>
    </row>
    <row r="466" spans="1:9" ht="68.25" x14ac:dyDescent="0.2">
      <c r="A466" s="68">
        <v>458</v>
      </c>
      <c r="B466" s="294" t="s">
        <v>86</v>
      </c>
      <c r="C466" s="295" t="s">
        <v>1054</v>
      </c>
      <c r="D466" s="297">
        <v>5.8</v>
      </c>
      <c r="E466" s="301" t="s">
        <v>1915</v>
      </c>
      <c r="F466" s="297"/>
      <c r="G466" s="299" t="s">
        <v>1055</v>
      </c>
      <c r="H466" s="295" t="s">
        <v>286</v>
      </c>
      <c r="I466" s="300" t="s">
        <v>1056</v>
      </c>
    </row>
    <row r="467" spans="1:9" ht="68.25" x14ac:dyDescent="0.2">
      <c r="A467" s="68">
        <v>459</v>
      </c>
      <c r="B467" s="294" t="s">
        <v>86</v>
      </c>
      <c r="C467" s="295" t="s">
        <v>1916</v>
      </c>
      <c r="D467" s="297">
        <v>15.5</v>
      </c>
      <c r="E467" s="297" t="s">
        <v>1917</v>
      </c>
      <c r="F467" s="297"/>
      <c r="G467" s="299" t="s">
        <v>1918</v>
      </c>
      <c r="H467" s="295" t="s">
        <v>286</v>
      </c>
      <c r="I467" s="300" t="s">
        <v>1212</v>
      </c>
    </row>
    <row r="468" spans="1:9" ht="68.25" x14ac:dyDescent="0.2">
      <c r="A468" s="68">
        <v>460</v>
      </c>
      <c r="B468" s="294" t="s">
        <v>86</v>
      </c>
      <c r="C468" s="295" t="s">
        <v>1919</v>
      </c>
      <c r="D468" s="297">
        <v>14.7</v>
      </c>
      <c r="E468" s="297" t="s">
        <v>1920</v>
      </c>
      <c r="F468" s="297"/>
      <c r="G468" s="299" t="s">
        <v>1918</v>
      </c>
      <c r="H468" s="295" t="s">
        <v>1906</v>
      </c>
      <c r="I468" s="300" t="s">
        <v>1211</v>
      </c>
    </row>
    <row r="469" spans="1:9" ht="68.25" x14ac:dyDescent="0.2">
      <c r="A469" s="68">
        <v>461</v>
      </c>
      <c r="B469" s="294" t="s">
        <v>86</v>
      </c>
      <c r="C469" s="295" t="s">
        <v>1921</v>
      </c>
      <c r="D469" s="297">
        <v>14.7</v>
      </c>
      <c r="E469" s="297" t="s">
        <v>1922</v>
      </c>
      <c r="F469" s="297"/>
      <c r="G469" s="299" t="s">
        <v>1923</v>
      </c>
      <c r="H469" s="295" t="s">
        <v>761</v>
      </c>
      <c r="I469" s="300" t="s">
        <v>1924</v>
      </c>
    </row>
    <row r="470" spans="1:9" ht="64.5" customHeight="1" x14ac:dyDescent="0.2">
      <c r="A470" s="68">
        <v>462</v>
      </c>
      <c r="B470" s="294" t="s">
        <v>86</v>
      </c>
      <c r="C470" s="295" t="s">
        <v>1925</v>
      </c>
      <c r="D470" s="297">
        <v>14.76</v>
      </c>
      <c r="E470" s="301" t="s">
        <v>1926</v>
      </c>
      <c r="F470" s="297"/>
      <c r="G470" s="299" t="s">
        <v>1927</v>
      </c>
      <c r="H470" s="295" t="s">
        <v>287</v>
      </c>
      <c r="I470" s="300" t="s">
        <v>1928</v>
      </c>
    </row>
    <row r="471" spans="1:9" ht="63" customHeight="1" x14ac:dyDescent="0.2">
      <c r="A471" s="68">
        <v>463</v>
      </c>
      <c r="B471" s="294" t="s">
        <v>86</v>
      </c>
      <c r="C471" s="295" t="s">
        <v>1929</v>
      </c>
      <c r="D471" s="297">
        <v>14.6</v>
      </c>
      <c r="E471" s="301" t="s">
        <v>1930</v>
      </c>
      <c r="F471" s="297"/>
      <c r="G471" s="299" t="s">
        <v>1931</v>
      </c>
      <c r="H471" s="295" t="s">
        <v>286</v>
      </c>
      <c r="I471" s="300" t="s">
        <v>1932</v>
      </c>
    </row>
    <row r="472" spans="1:9" ht="88.5" customHeight="1" x14ac:dyDescent="0.2">
      <c r="A472" s="68">
        <v>464</v>
      </c>
      <c r="B472" s="294" t="s">
        <v>86</v>
      </c>
      <c r="C472" s="295" t="s">
        <v>1933</v>
      </c>
      <c r="D472" s="297">
        <v>14.6</v>
      </c>
      <c r="E472" s="301" t="s">
        <v>1930</v>
      </c>
      <c r="F472" s="297"/>
      <c r="G472" s="299" t="s">
        <v>1934</v>
      </c>
      <c r="H472" s="295" t="s">
        <v>286</v>
      </c>
      <c r="I472" s="300" t="s">
        <v>1932</v>
      </c>
    </row>
    <row r="473" spans="1:9" ht="58.5" customHeight="1" x14ac:dyDescent="0.2">
      <c r="A473" s="68">
        <v>465</v>
      </c>
      <c r="B473" s="294" t="s">
        <v>86</v>
      </c>
      <c r="C473" s="295" t="s">
        <v>1935</v>
      </c>
      <c r="D473" s="297">
        <v>14.7</v>
      </c>
      <c r="E473" s="301" t="s">
        <v>1936</v>
      </c>
      <c r="F473" s="297"/>
      <c r="G473" s="299" t="s">
        <v>1927</v>
      </c>
      <c r="H473" s="295" t="s">
        <v>1937</v>
      </c>
      <c r="I473" s="300" t="s">
        <v>1938</v>
      </c>
    </row>
    <row r="474" spans="1:9" ht="75" customHeight="1" x14ac:dyDescent="0.2">
      <c r="A474" s="68">
        <v>466</v>
      </c>
      <c r="B474" s="294" t="s">
        <v>86</v>
      </c>
      <c r="C474" s="295" t="s">
        <v>1939</v>
      </c>
      <c r="D474" s="297">
        <v>8.1999999999999993</v>
      </c>
      <c r="E474" s="301" t="s">
        <v>1940</v>
      </c>
      <c r="F474" s="297"/>
      <c r="G474" s="299" t="s">
        <v>1931</v>
      </c>
      <c r="H474" s="295" t="s">
        <v>122</v>
      </c>
      <c r="I474" s="300" t="s">
        <v>1941</v>
      </c>
    </row>
    <row r="475" spans="1:9" ht="76.5" customHeight="1" x14ac:dyDescent="0.2">
      <c r="A475" s="68">
        <v>467</v>
      </c>
      <c r="B475" s="294" t="s">
        <v>86</v>
      </c>
      <c r="C475" s="295" t="s">
        <v>1942</v>
      </c>
      <c r="D475" s="297">
        <v>8.1999999999999993</v>
      </c>
      <c r="E475" s="301" t="s">
        <v>1943</v>
      </c>
      <c r="F475" s="297"/>
      <c r="G475" s="299" t="s">
        <v>1931</v>
      </c>
      <c r="H475" s="295" t="s">
        <v>286</v>
      </c>
      <c r="I475" s="300" t="s">
        <v>1944</v>
      </c>
    </row>
    <row r="476" spans="1:9" ht="68.25" x14ac:dyDescent="0.2">
      <c r="A476" s="68">
        <v>468</v>
      </c>
      <c r="B476" s="294" t="s">
        <v>86</v>
      </c>
      <c r="C476" s="295" t="s">
        <v>1945</v>
      </c>
      <c r="D476" s="297">
        <v>18.100000000000001</v>
      </c>
      <c r="E476" s="301" t="s">
        <v>1946</v>
      </c>
      <c r="F476" s="297"/>
      <c r="G476" s="299" t="s">
        <v>1923</v>
      </c>
      <c r="H476" s="295" t="s">
        <v>286</v>
      </c>
      <c r="I476" s="300" t="s">
        <v>697</v>
      </c>
    </row>
    <row r="477" spans="1:9" ht="78.75" customHeight="1" x14ac:dyDescent="0.2">
      <c r="A477" s="68">
        <v>469</v>
      </c>
      <c r="B477" s="294" t="s">
        <v>86</v>
      </c>
      <c r="C477" s="295" t="s">
        <v>1947</v>
      </c>
      <c r="D477" s="297">
        <v>19.5</v>
      </c>
      <c r="E477" s="301" t="s">
        <v>1948</v>
      </c>
      <c r="F477" s="297"/>
      <c r="G477" s="299" t="s">
        <v>1949</v>
      </c>
      <c r="H477" s="295" t="s">
        <v>286</v>
      </c>
      <c r="I477" s="300" t="s">
        <v>394</v>
      </c>
    </row>
    <row r="478" spans="1:9" ht="83.25" customHeight="1" x14ac:dyDescent="0.2">
      <c r="A478" s="68">
        <v>470</v>
      </c>
      <c r="B478" s="294" t="s">
        <v>86</v>
      </c>
      <c r="C478" s="295" t="s">
        <v>1950</v>
      </c>
      <c r="D478" s="297">
        <v>17.8</v>
      </c>
      <c r="E478" s="301" t="s">
        <v>1951</v>
      </c>
      <c r="F478" s="297"/>
      <c r="G478" s="299" t="s">
        <v>1949</v>
      </c>
      <c r="H478" s="295" t="s">
        <v>832</v>
      </c>
      <c r="I478" s="300" t="s">
        <v>262</v>
      </c>
    </row>
    <row r="479" spans="1:9" ht="57" customHeight="1" x14ac:dyDescent="0.2">
      <c r="A479" s="68">
        <v>471</v>
      </c>
      <c r="B479" s="294" t="s">
        <v>86</v>
      </c>
      <c r="C479" s="295" t="s">
        <v>998</v>
      </c>
      <c r="D479" s="297">
        <v>10</v>
      </c>
      <c r="E479" s="297" t="s">
        <v>1952</v>
      </c>
      <c r="F479" s="297"/>
      <c r="G479" s="299" t="s">
        <v>1899</v>
      </c>
      <c r="H479" s="295" t="s">
        <v>286</v>
      </c>
      <c r="I479" s="300" t="s">
        <v>999</v>
      </c>
    </row>
    <row r="480" spans="1:9" ht="62.25" customHeight="1" x14ac:dyDescent="0.2">
      <c r="A480" s="68">
        <v>472</v>
      </c>
      <c r="B480" s="294" t="s">
        <v>86</v>
      </c>
      <c r="C480" s="295" t="s">
        <v>1138</v>
      </c>
      <c r="D480" s="297">
        <v>7</v>
      </c>
      <c r="E480" s="297" t="s">
        <v>1953</v>
      </c>
      <c r="F480" s="297"/>
      <c r="G480" s="299" t="s">
        <v>1899</v>
      </c>
      <c r="H480" s="295" t="s">
        <v>286</v>
      </c>
      <c r="I480" s="300" t="s">
        <v>1139</v>
      </c>
    </row>
    <row r="481" spans="1:9" ht="62.25" customHeight="1" x14ac:dyDescent="0.2">
      <c r="A481" s="68">
        <v>473</v>
      </c>
      <c r="B481" s="294" t="s">
        <v>86</v>
      </c>
      <c r="C481" s="295" t="s">
        <v>1000</v>
      </c>
      <c r="D481" s="297">
        <v>8.1999999999999993</v>
      </c>
      <c r="E481" s="295" t="s">
        <v>1954</v>
      </c>
      <c r="F481" s="297"/>
      <c r="G481" s="299" t="s">
        <v>1899</v>
      </c>
      <c r="H481" s="295" t="s">
        <v>286</v>
      </c>
      <c r="I481" s="300" t="s">
        <v>1001</v>
      </c>
    </row>
    <row r="482" spans="1:9" ht="68.25" x14ac:dyDescent="0.2">
      <c r="A482" s="68">
        <v>474</v>
      </c>
      <c r="B482" s="294" t="s">
        <v>86</v>
      </c>
      <c r="C482" s="295" t="s">
        <v>1002</v>
      </c>
      <c r="D482" s="297">
        <v>18</v>
      </c>
      <c r="E482" s="297" t="s">
        <v>1955</v>
      </c>
      <c r="F482" s="297"/>
      <c r="G482" s="299" t="s">
        <v>1899</v>
      </c>
      <c r="H482" s="295" t="s">
        <v>286</v>
      </c>
      <c r="I482" s="300" t="s">
        <v>1003</v>
      </c>
    </row>
    <row r="483" spans="1:9" ht="68.25" x14ac:dyDescent="0.2">
      <c r="A483" s="68">
        <v>475</v>
      </c>
      <c r="B483" s="294" t="s">
        <v>86</v>
      </c>
      <c r="C483" s="295" t="s">
        <v>1004</v>
      </c>
      <c r="D483" s="297">
        <v>4.8</v>
      </c>
      <c r="E483" s="297" t="s">
        <v>1956</v>
      </c>
      <c r="F483" s="297"/>
      <c r="G483" s="299" t="s">
        <v>1899</v>
      </c>
      <c r="H483" s="295" t="s">
        <v>286</v>
      </c>
      <c r="I483" s="300" t="s">
        <v>1001</v>
      </c>
    </row>
    <row r="484" spans="1:9" ht="68.25" x14ac:dyDescent="0.2">
      <c r="A484" s="68">
        <v>476</v>
      </c>
      <c r="B484" s="294" t="s">
        <v>86</v>
      </c>
      <c r="C484" s="295" t="s">
        <v>1005</v>
      </c>
      <c r="D484" s="297">
        <v>2.7</v>
      </c>
      <c r="E484" s="297" t="s">
        <v>1957</v>
      </c>
      <c r="F484" s="297"/>
      <c r="G484" s="299" t="s">
        <v>1899</v>
      </c>
      <c r="H484" s="295" t="s">
        <v>286</v>
      </c>
      <c r="I484" s="300" t="s">
        <v>1001</v>
      </c>
    </row>
    <row r="485" spans="1:9" ht="63" customHeight="1" x14ac:dyDescent="0.2">
      <c r="A485" s="68">
        <v>477</v>
      </c>
      <c r="B485" s="294" t="s">
        <v>86</v>
      </c>
      <c r="C485" s="295" t="s">
        <v>524</v>
      </c>
      <c r="D485" s="297">
        <v>34.200000000000003</v>
      </c>
      <c r="E485" s="297" t="s">
        <v>1958</v>
      </c>
      <c r="F485" s="297"/>
      <c r="G485" s="299" t="s">
        <v>1899</v>
      </c>
      <c r="H485" s="295" t="s">
        <v>286</v>
      </c>
      <c r="I485" s="300" t="s">
        <v>1057</v>
      </c>
    </row>
    <row r="486" spans="1:9" ht="68.25" x14ac:dyDescent="0.2">
      <c r="A486" s="68">
        <v>478</v>
      </c>
      <c r="B486" s="294" t="s">
        <v>86</v>
      </c>
      <c r="C486" s="295" t="s">
        <v>1058</v>
      </c>
      <c r="D486" s="297">
        <v>9.4</v>
      </c>
      <c r="E486" s="297" t="s">
        <v>1959</v>
      </c>
      <c r="F486" s="297"/>
      <c r="G486" s="299" t="s">
        <v>1899</v>
      </c>
      <c r="H486" s="295" t="s">
        <v>286</v>
      </c>
      <c r="I486" s="300" t="s">
        <v>1057</v>
      </c>
    </row>
    <row r="487" spans="1:9" ht="68.25" x14ac:dyDescent="0.2">
      <c r="A487" s="68">
        <v>479</v>
      </c>
      <c r="B487" s="294" t="s">
        <v>86</v>
      </c>
      <c r="C487" s="295" t="s">
        <v>908</v>
      </c>
      <c r="D487" s="297">
        <v>9.4</v>
      </c>
      <c r="E487" s="297" t="s">
        <v>1959</v>
      </c>
      <c r="F487" s="297"/>
      <c r="G487" s="299" t="s">
        <v>1849</v>
      </c>
      <c r="H487" s="295" t="s">
        <v>286</v>
      </c>
      <c r="I487" s="300" t="s">
        <v>909</v>
      </c>
    </row>
    <row r="488" spans="1:9" ht="68.25" x14ac:dyDescent="0.2">
      <c r="A488" s="68">
        <v>480</v>
      </c>
      <c r="B488" s="294" t="s">
        <v>86</v>
      </c>
      <c r="C488" s="295" t="s">
        <v>910</v>
      </c>
      <c r="D488" s="297">
        <v>10.7</v>
      </c>
      <c r="E488" s="297" t="s">
        <v>1960</v>
      </c>
      <c r="F488" s="297"/>
      <c r="G488" s="299" t="s">
        <v>1899</v>
      </c>
      <c r="H488" s="295" t="s">
        <v>286</v>
      </c>
      <c r="I488" s="300" t="s">
        <v>909</v>
      </c>
    </row>
    <row r="489" spans="1:9" ht="68.25" x14ac:dyDescent="0.2">
      <c r="A489" s="68">
        <v>481</v>
      </c>
      <c r="B489" s="294" t="s">
        <v>86</v>
      </c>
      <c r="C489" s="295" t="s">
        <v>1059</v>
      </c>
      <c r="D489" s="297">
        <v>12.2</v>
      </c>
      <c r="E489" s="297" t="s">
        <v>1961</v>
      </c>
      <c r="F489" s="297"/>
      <c r="G489" s="299" t="s">
        <v>1899</v>
      </c>
      <c r="H489" s="295" t="s">
        <v>286</v>
      </c>
      <c r="I489" s="300" t="s">
        <v>1057</v>
      </c>
    </row>
    <row r="490" spans="1:9" ht="68.25" x14ac:dyDescent="0.2">
      <c r="A490" s="68">
        <v>482</v>
      </c>
      <c r="B490" s="294" t="s">
        <v>86</v>
      </c>
      <c r="C490" s="295" t="s">
        <v>1234</v>
      </c>
      <c r="D490" s="297">
        <v>13.74</v>
      </c>
      <c r="E490" s="297" t="s">
        <v>1962</v>
      </c>
      <c r="F490" s="297"/>
      <c r="G490" s="299" t="s">
        <v>1899</v>
      </c>
      <c r="H490" s="295" t="s">
        <v>286</v>
      </c>
      <c r="I490" s="300" t="s">
        <v>1235</v>
      </c>
    </row>
    <row r="491" spans="1:9" ht="78.75" customHeight="1" x14ac:dyDescent="0.2">
      <c r="A491" s="68">
        <v>483</v>
      </c>
      <c r="B491" s="294" t="s">
        <v>289</v>
      </c>
      <c r="C491" s="295" t="s">
        <v>1213</v>
      </c>
      <c r="D491" s="297">
        <v>22.05</v>
      </c>
      <c r="E491" s="297" t="s">
        <v>1963</v>
      </c>
      <c r="F491" s="297"/>
      <c r="G491" s="299" t="s">
        <v>1899</v>
      </c>
      <c r="H491" s="295" t="s">
        <v>286</v>
      </c>
      <c r="I491" s="300" t="s">
        <v>1214</v>
      </c>
    </row>
    <row r="492" spans="1:9" ht="75.75" customHeight="1" x14ac:dyDescent="0.2">
      <c r="A492" s="68">
        <v>484</v>
      </c>
      <c r="B492" s="294" t="s">
        <v>289</v>
      </c>
      <c r="C492" s="295" t="s">
        <v>1006</v>
      </c>
      <c r="D492" s="297">
        <v>15</v>
      </c>
      <c r="E492" s="297" t="s">
        <v>1007</v>
      </c>
      <c r="F492" s="297"/>
      <c r="G492" s="299" t="s">
        <v>1899</v>
      </c>
      <c r="H492" s="295" t="s">
        <v>286</v>
      </c>
      <c r="I492" s="300" t="s">
        <v>1379</v>
      </c>
    </row>
    <row r="493" spans="1:9" ht="76.5" customHeight="1" x14ac:dyDescent="0.2">
      <c r="A493" s="68">
        <v>485</v>
      </c>
      <c r="B493" s="294" t="s">
        <v>289</v>
      </c>
      <c r="C493" s="295" t="s">
        <v>418</v>
      </c>
      <c r="D493" s="303">
        <v>4.0999999999999996</v>
      </c>
      <c r="E493" s="297" t="s">
        <v>698</v>
      </c>
      <c r="F493" s="295"/>
      <c r="G493" s="299" t="s">
        <v>449</v>
      </c>
      <c r="H493" s="295" t="s">
        <v>287</v>
      </c>
      <c r="I493" s="300" t="s">
        <v>419</v>
      </c>
    </row>
    <row r="494" spans="1:9" ht="87.75" x14ac:dyDescent="0.2">
      <c r="A494" s="68">
        <v>486</v>
      </c>
      <c r="B494" s="294" t="s">
        <v>289</v>
      </c>
      <c r="C494" s="295" t="s">
        <v>475</v>
      </c>
      <c r="D494" s="303">
        <v>4.2</v>
      </c>
      <c r="E494" s="301" t="s">
        <v>635</v>
      </c>
      <c r="F494" s="297"/>
      <c r="G494" s="299" t="s">
        <v>449</v>
      </c>
      <c r="H494" s="295" t="s">
        <v>286</v>
      </c>
      <c r="I494" s="300" t="s">
        <v>476</v>
      </c>
    </row>
    <row r="495" spans="1:9" ht="140.25" customHeight="1" x14ac:dyDescent="0.2">
      <c r="A495" s="68">
        <v>487</v>
      </c>
      <c r="B495" s="294" t="s">
        <v>364</v>
      </c>
      <c r="C495" s="295" t="s">
        <v>1964</v>
      </c>
      <c r="D495" s="303">
        <v>2.7</v>
      </c>
      <c r="E495" s="297" t="s">
        <v>1140</v>
      </c>
      <c r="F495" s="297"/>
      <c r="G495" s="299" t="s">
        <v>700</v>
      </c>
      <c r="H495" s="295" t="s">
        <v>1965</v>
      </c>
      <c r="I495" s="300" t="s">
        <v>1966</v>
      </c>
    </row>
    <row r="496" spans="1:9" ht="134.25" customHeight="1" x14ac:dyDescent="0.2">
      <c r="A496" s="68">
        <v>488</v>
      </c>
      <c r="B496" s="306" t="s">
        <v>364</v>
      </c>
      <c r="C496" s="302" t="s">
        <v>1967</v>
      </c>
      <c r="D496" s="312">
        <v>5.8</v>
      </c>
      <c r="E496" s="308" t="s">
        <v>2517</v>
      </c>
      <c r="F496" s="308">
        <v>27.22</v>
      </c>
      <c r="G496" s="309" t="s">
        <v>700</v>
      </c>
      <c r="H496" s="302" t="s">
        <v>2069</v>
      </c>
      <c r="I496" s="310" t="s">
        <v>1968</v>
      </c>
    </row>
    <row r="497" spans="1:9" ht="139.5" customHeight="1" x14ac:dyDescent="0.2">
      <c r="A497" s="68">
        <v>489</v>
      </c>
      <c r="B497" s="306" t="s">
        <v>364</v>
      </c>
      <c r="C497" s="302" t="s">
        <v>1969</v>
      </c>
      <c r="D497" s="312">
        <v>11.2</v>
      </c>
      <c r="E497" s="308" t="s">
        <v>2518</v>
      </c>
      <c r="F497" s="308">
        <v>52.56</v>
      </c>
      <c r="G497" s="309" t="s">
        <v>700</v>
      </c>
      <c r="H497" s="302" t="s">
        <v>2069</v>
      </c>
      <c r="I497" s="310" t="s">
        <v>1968</v>
      </c>
    </row>
    <row r="498" spans="1:9" ht="142.5" customHeight="1" x14ac:dyDescent="0.2">
      <c r="A498" s="68">
        <v>490</v>
      </c>
      <c r="B498" s="294" t="s">
        <v>364</v>
      </c>
      <c r="C498" s="295" t="s">
        <v>1970</v>
      </c>
      <c r="D498" s="303">
        <v>11</v>
      </c>
      <c r="E498" s="301" t="s">
        <v>638</v>
      </c>
      <c r="F498" s="297"/>
      <c r="G498" s="299" t="s">
        <v>700</v>
      </c>
      <c r="H498" s="295" t="s">
        <v>1380</v>
      </c>
      <c r="I498" s="300" t="s">
        <v>1971</v>
      </c>
    </row>
    <row r="499" spans="1:9" ht="140.25" customHeight="1" x14ac:dyDescent="0.2">
      <c r="A499" s="68">
        <v>491</v>
      </c>
      <c r="B499" s="294" t="s">
        <v>364</v>
      </c>
      <c r="C499" s="295" t="s">
        <v>1972</v>
      </c>
      <c r="D499" s="303">
        <v>4.5</v>
      </c>
      <c r="E499" s="301" t="s">
        <v>1060</v>
      </c>
      <c r="F499" s="297"/>
      <c r="G499" s="299" t="s">
        <v>700</v>
      </c>
      <c r="H499" s="295" t="s">
        <v>1380</v>
      </c>
      <c r="I499" s="300" t="s">
        <v>1971</v>
      </c>
    </row>
    <row r="500" spans="1:9" ht="136.5" customHeight="1" x14ac:dyDescent="0.2">
      <c r="A500" s="68">
        <v>492</v>
      </c>
      <c r="B500" s="294" t="s">
        <v>364</v>
      </c>
      <c r="C500" s="295" t="s">
        <v>1973</v>
      </c>
      <c r="D500" s="303">
        <v>12.2</v>
      </c>
      <c r="E500" s="301" t="s">
        <v>1215</v>
      </c>
      <c r="F500" s="297"/>
      <c r="G500" s="299" t="s">
        <v>700</v>
      </c>
      <c r="H500" s="295" t="s">
        <v>1974</v>
      </c>
      <c r="I500" s="300" t="s">
        <v>1975</v>
      </c>
    </row>
    <row r="501" spans="1:9" ht="133.5" customHeight="1" x14ac:dyDescent="0.2">
      <c r="A501" s="68">
        <v>493</v>
      </c>
      <c r="B501" s="294" t="s">
        <v>364</v>
      </c>
      <c r="C501" s="295" t="s">
        <v>1976</v>
      </c>
      <c r="D501" s="303">
        <v>5.8</v>
      </c>
      <c r="E501" s="301" t="s">
        <v>762</v>
      </c>
      <c r="F501" s="297"/>
      <c r="G501" s="299" t="s">
        <v>700</v>
      </c>
      <c r="H501" s="295" t="s">
        <v>812</v>
      </c>
      <c r="I501" s="300" t="s">
        <v>1977</v>
      </c>
    </row>
    <row r="502" spans="1:9" ht="132" customHeight="1" x14ac:dyDescent="0.2">
      <c r="A502" s="68">
        <v>494</v>
      </c>
      <c r="B502" s="294" t="s">
        <v>364</v>
      </c>
      <c r="C502" s="295" t="s">
        <v>1978</v>
      </c>
      <c r="D502" s="303">
        <v>3.2</v>
      </c>
      <c r="E502" s="297" t="s">
        <v>699</v>
      </c>
      <c r="F502" s="297"/>
      <c r="G502" s="299" t="s">
        <v>700</v>
      </c>
      <c r="H502" s="295" t="s">
        <v>763</v>
      </c>
      <c r="I502" s="300" t="s">
        <v>1979</v>
      </c>
    </row>
    <row r="503" spans="1:9" ht="135.75" customHeight="1" x14ac:dyDescent="0.2">
      <c r="A503" s="68">
        <v>495</v>
      </c>
      <c r="B503" s="294" t="s">
        <v>364</v>
      </c>
      <c r="C503" s="295" t="s">
        <v>1980</v>
      </c>
      <c r="D503" s="303">
        <v>3.3</v>
      </c>
      <c r="E503" s="297" t="s">
        <v>701</v>
      </c>
      <c r="F503" s="297"/>
      <c r="G503" s="299" t="s">
        <v>700</v>
      </c>
      <c r="H503" s="295" t="s">
        <v>763</v>
      </c>
      <c r="I503" s="300" t="s">
        <v>1979</v>
      </c>
    </row>
    <row r="504" spans="1:9" ht="139.5" customHeight="1" x14ac:dyDescent="0.2">
      <c r="A504" s="68">
        <v>496</v>
      </c>
      <c r="B504" s="294" t="s">
        <v>364</v>
      </c>
      <c r="C504" s="295" t="s">
        <v>1981</v>
      </c>
      <c r="D504" s="303">
        <v>2.9</v>
      </c>
      <c r="E504" s="297" t="s">
        <v>702</v>
      </c>
      <c r="F504" s="297"/>
      <c r="G504" s="299" t="s">
        <v>700</v>
      </c>
      <c r="H504" s="295" t="s">
        <v>763</v>
      </c>
      <c r="I504" s="300" t="s">
        <v>1979</v>
      </c>
    </row>
    <row r="505" spans="1:9" ht="148.5" customHeight="1" x14ac:dyDescent="0.2">
      <c r="A505" s="68">
        <v>497</v>
      </c>
      <c r="B505" s="294" t="s">
        <v>364</v>
      </c>
      <c r="C505" s="295" t="s">
        <v>1982</v>
      </c>
      <c r="D505" s="303">
        <v>2.8</v>
      </c>
      <c r="E505" s="301" t="s">
        <v>636</v>
      </c>
      <c r="F505" s="297"/>
      <c r="G505" s="299" t="s">
        <v>1983</v>
      </c>
      <c r="H505" s="295" t="s">
        <v>728</v>
      </c>
      <c r="I505" s="300" t="s">
        <v>1984</v>
      </c>
    </row>
    <row r="506" spans="1:9" ht="150.75" customHeight="1" x14ac:dyDescent="0.2">
      <c r="A506" s="68">
        <v>498</v>
      </c>
      <c r="B506" s="294" t="s">
        <v>364</v>
      </c>
      <c r="C506" s="295" t="s">
        <v>1985</v>
      </c>
      <c r="D506" s="303">
        <v>6</v>
      </c>
      <c r="E506" s="301" t="s">
        <v>764</v>
      </c>
      <c r="F506" s="297"/>
      <c r="G506" s="299" t="s">
        <v>1983</v>
      </c>
      <c r="H506" s="295" t="s">
        <v>577</v>
      </c>
      <c r="I506" s="300" t="s">
        <v>1986</v>
      </c>
    </row>
    <row r="507" spans="1:9" ht="153.75" customHeight="1" x14ac:dyDescent="0.2">
      <c r="A507" s="68">
        <v>499</v>
      </c>
      <c r="B507" s="294" t="s">
        <v>364</v>
      </c>
      <c r="C507" s="295" t="s">
        <v>1987</v>
      </c>
      <c r="D507" s="303">
        <v>8</v>
      </c>
      <c r="E507" s="297" t="s">
        <v>637</v>
      </c>
      <c r="F507" s="297"/>
      <c r="G507" s="299" t="s">
        <v>1983</v>
      </c>
      <c r="H507" s="295" t="s">
        <v>1141</v>
      </c>
      <c r="I507" s="300" t="s">
        <v>1988</v>
      </c>
    </row>
    <row r="508" spans="1:9" ht="144.75" customHeight="1" x14ac:dyDescent="0.2">
      <c r="A508" s="68">
        <v>500</v>
      </c>
      <c r="B508" s="294" t="s">
        <v>364</v>
      </c>
      <c r="C508" s="295" t="s">
        <v>1989</v>
      </c>
      <c r="D508" s="303">
        <v>8</v>
      </c>
      <c r="E508" s="297" t="s">
        <v>637</v>
      </c>
      <c r="F508" s="297"/>
      <c r="G508" s="299" t="s">
        <v>1983</v>
      </c>
      <c r="H508" s="295" t="s">
        <v>463</v>
      </c>
      <c r="I508" s="300" t="s">
        <v>1990</v>
      </c>
    </row>
    <row r="509" spans="1:9" ht="144.75" customHeight="1" x14ac:dyDescent="0.2">
      <c r="A509" s="68">
        <v>501</v>
      </c>
      <c r="B509" s="294" t="s">
        <v>364</v>
      </c>
      <c r="C509" s="295" t="s">
        <v>1991</v>
      </c>
      <c r="D509" s="303">
        <v>11</v>
      </c>
      <c r="E509" s="304" t="s">
        <v>638</v>
      </c>
      <c r="F509" s="297"/>
      <c r="G509" s="299" t="s">
        <v>1983</v>
      </c>
      <c r="H509" s="295" t="s">
        <v>390</v>
      </c>
      <c r="I509" s="300" t="s">
        <v>1992</v>
      </c>
    </row>
    <row r="510" spans="1:9" ht="148.5" customHeight="1" x14ac:dyDescent="0.2">
      <c r="A510" s="68">
        <v>502</v>
      </c>
      <c r="B510" s="294" t="s">
        <v>364</v>
      </c>
      <c r="C510" s="295" t="s">
        <v>1993</v>
      </c>
      <c r="D510" s="303">
        <v>2.8</v>
      </c>
      <c r="E510" s="304" t="s">
        <v>639</v>
      </c>
      <c r="F510" s="297"/>
      <c r="G510" s="299" t="s">
        <v>1983</v>
      </c>
      <c r="H510" s="295" t="s">
        <v>390</v>
      </c>
      <c r="I510" s="300" t="s">
        <v>1992</v>
      </c>
    </row>
    <row r="511" spans="1:9" ht="149.25" customHeight="1" x14ac:dyDescent="0.2">
      <c r="A511" s="68">
        <v>503</v>
      </c>
      <c r="B511" s="294" t="s">
        <v>364</v>
      </c>
      <c r="C511" s="295" t="s">
        <v>1994</v>
      </c>
      <c r="D511" s="305">
        <v>4.7</v>
      </c>
      <c r="E511" s="301" t="s">
        <v>765</v>
      </c>
      <c r="F511" s="297"/>
      <c r="G511" s="299" t="s">
        <v>1983</v>
      </c>
      <c r="H511" s="295" t="s">
        <v>191</v>
      </c>
      <c r="I511" s="300" t="s">
        <v>1995</v>
      </c>
    </row>
    <row r="512" spans="1:9" ht="143.25" customHeight="1" x14ac:dyDescent="0.2">
      <c r="A512" s="68">
        <v>504</v>
      </c>
      <c r="B512" s="294" t="s">
        <v>364</v>
      </c>
      <c r="C512" s="295" t="s">
        <v>1996</v>
      </c>
      <c r="D512" s="305">
        <v>5.8</v>
      </c>
      <c r="E512" s="301" t="s">
        <v>640</v>
      </c>
      <c r="F512" s="297"/>
      <c r="G512" s="299" t="s">
        <v>1983</v>
      </c>
      <c r="H512" s="295" t="s">
        <v>174</v>
      </c>
      <c r="I512" s="300" t="s">
        <v>1997</v>
      </c>
    </row>
    <row r="513" spans="1:9" ht="147.75" customHeight="1" x14ac:dyDescent="0.2">
      <c r="A513" s="68">
        <v>505</v>
      </c>
      <c r="B513" s="294" t="s">
        <v>364</v>
      </c>
      <c r="C513" s="295" t="s">
        <v>1998</v>
      </c>
      <c r="D513" s="305">
        <v>2.8</v>
      </c>
      <c r="E513" s="301" t="s">
        <v>766</v>
      </c>
      <c r="F513" s="297"/>
      <c r="G513" s="299" t="s">
        <v>1983</v>
      </c>
      <c r="H513" s="295" t="s">
        <v>153</v>
      </c>
      <c r="I513" s="300" t="s">
        <v>1999</v>
      </c>
    </row>
    <row r="514" spans="1:9" ht="143.25" customHeight="1" x14ac:dyDescent="0.2">
      <c r="A514" s="68">
        <v>506</v>
      </c>
      <c r="B514" s="294" t="s">
        <v>364</v>
      </c>
      <c r="C514" s="295" t="s">
        <v>2000</v>
      </c>
      <c r="D514" s="305">
        <v>16.7</v>
      </c>
      <c r="E514" s="301" t="s">
        <v>767</v>
      </c>
      <c r="F514" s="297"/>
      <c r="G514" s="299" t="s">
        <v>1983</v>
      </c>
      <c r="H514" s="295" t="s">
        <v>148</v>
      </c>
      <c r="I514" s="300" t="s">
        <v>2001</v>
      </c>
    </row>
    <row r="515" spans="1:9" ht="146.25" customHeight="1" x14ac:dyDescent="0.2">
      <c r="A515" s="68">
        <v>507</v>
      </c>
      <c r="B515" s="294" t="s">
        <v>364</v>
      </c>
      <c r="C515" s="295" t="s">
        <v>2002</v>
      </c>
      <c r="D515" s="305">
        <v>12.1</v>
      </c>
      <c r="E515" s="301" t="s">
        <v>641</v>
      </c>
      <c r="F515" s="297"/>
      <c r="G515" s="299" t="s">
        <v>1983</v>
      </c>
      <c r="H515" s="295" t="s">
        <v>148</v>
      </c>
      <c r="I515" s="300" t="s">
        <v>2001</v>
      </c>
    </row>
    <row r="516" spans="1:9" ht="150.75" customHeight="1" x14ac:dyDescent="0.2">
      <c r="A516" s="68">
        <v>508</v>
      </c>
      <c r="B516" s="294" t="s">
        <v>364</v>
      </c>
      <c r="C516" s="295" t="s">
        <v>2003</v>
      </c>
      <c r="D516" s="305">
        <v>6.3</v>
      </c>
      <c r="E516" s="301" t="s">
        <v>768</v>
      </c>
      <c r="F516" s="297"/>
      <c r="G516" s="299" t="s">
        <v>1983</v>
      </c>
      <c r="H516" s="295" t="s">
        <v>148</v>
      </c>
      <c r="I516" s="300" t="s">
        <v>2001</v>
      </c>
    </row>
    <row r="517" spans="1:9" ht="151.5" customHeight="1" x14ac:dyDescent="0.2">
      <c r="A517" s="68">
        <v>509</v>
      </c>
      <c r="B517" s="294" t="s">
        <v>364</v>
      </c>
      <c r="C517" s="295" t="s">
        <v>2004</v>
      </c>
      <c r="D517" s="305">
        <v>6.2</v>
      </c>
      <c r="E517" s="301" t="s">
        <v>642</v>
      </c>
      <c r="F517" s="297"/>
      <c r="G517" s="299" t="s">
        <v>1983</v>
      </c>
      <c r="H517" s="295" t="s">
        <v>147</v>
      </c>
      <c r="I517" s="300" t="s">
        <v>2005</v>
      </c>
    </row>
    <row r="518" spans="1:9" ht="143.25" customHeight="1" x14ac:dyDescent="0.2">
      <c r="A518" s="68">
        <v>510</v>
      </c>
      <c r="B518" s="294" t="s">
        <v>364</v>
      </c>
      <c r="C518" s="295" t="s">
        <v>2006</v>
      </c>
      <c r="D518" s="305">
        <v>5.8</v>
      </c>
      <c r="E518" s="301" t="s">
        <v>643</v>
      </c>
      <c r="F518" s="297"/>
      <c r="G518" s="299" t="s">
        <v>1983</v>
      </c>
      <c r="H518" s="295" t="s">
        <v>147</v>
      </c>
      <c r="I518" s="300" t="s">
        <v>2005</v>
      </c>
    </row>
    <row r="519" spans="1:9" ht="144.75" customHeight="1" x14ac:dyDescent="0.2">
      <c r="A519" s="68">
        <v>511</v>
      </c>
      <c r="B519" s="294" t="s">
        <v>364</v>
      </c>
      <c r="C519" s="295" t="s">
        <v>2007</v>
      </c>
      <c r="D519" s="305">
        <v>6.1</v>
      </c>
      <c r="E519" s="301" t="s">
        <v>644</v>
      </c>
      <c r="F519" s="297"/>
      <c r="G519" s="299" t="s">
        <v>1983</v>
      </c>
      <c r="H519" s="295" t="s">
        <v>147</v>
      </c>
      <c r="I519" s="300" t="s">
        <v>2005</v>
      </c>
    </row>
    <row r="520" spans="1:9" ht="150" customHeight="1" x14ac:dyDescent="0.2">
      <c r="A520" s="68">
        <v>512</v>
      </c>
      <c r="B520" s="294" t="s">
        <v>364</v>
      </c>
      <c r="C520" s="295" t="s">
        <v>2008</v>
      </c>
      <c r="D520" s="305">
        <v>19.5</v>
      </c>
      <c r="E520" s="301" t="s">
        <v>645</v>
      </c>
      <c r="F520" s="297"/>
      <c r="G520" s="299" t="s">
        <v>1983</v>
      </c>
      <c r="H520" s="295" t="s">
        <v>265</v>
      </c>
      <c r="I520" s="300" t="s">
        <v>2009</v>
      </c>
    </row>
    <row r="521" spans="1:9" ht="150" customHeight="1" x14ac:dyDescent="0.2">
      <c r="A521" s="68">
        <v>513</v>
      </c>
      <c r="B521" s="294" t="s">
        <v>364</v>
      </c>
      <c r="C521" s="295" t="s">
        <v>2010</v>
      </c>
      <c r="D521" s="305">
        <v>16.399999999999999</v>
      </c>
      <c r="E521" s="301" t="s">
        <v>646</v>
      </c>
      <c r="F521" s="297"/>
      <c r="G521" s="299" t="s">
        <v>1983</v>
      </c>
      <c r="H521" s="295" t="s">
        <v>227</v>
      </c>
      <c r="I521" s="300" t="s">
        <v>2011</v>
      </c>
    </row>
    <row r="522" spans="1:9" ht="155.25" customHeight="1" x14ac:dyDescent="0.2">
      <c r="A522" s="68">
        <v>514</v>
      </c>
      <c r="B522" s="294" t="s">
        <v>364</v>
      </c>
      <c r="C522" s="295" t="s">
        <v>2012</v>
      </c>
      <c r="D522" s="305">
        <v>6.3</v>
      </c>
      <c r="E522" s="301" t="s">
        <v>647</v>
      </c>
      <c r="F522" s="297"/>
      <c r="G522" s="299" t="s">
        <v>1983</v>
      </c>
      <c r="H522" s="295" t="s">
        <v>227</v>
      </c>
      <c r="I522" s="300" t="s">
        <v>2011</v>
      </c>
    </row>
    <row r="523" spans="1:9" ht="147.75" customHeight="1" x14ac:dyDescent="0.2">
      <c r="A523" s="68">
        <v>515</v>
      </c>
      <c r="B523" s="294" t="s">
        <v>364</v>
      </c>
      <c r="C523" s="295" t="s">
        <v>2013</v>
      </c>
      <c r="D523" s="305">
        <v>15.4</v>
      </c>
      <c r="E523" s="301" t="s">
        <v>648</v>
      </c>
      <c r="F523" s="297"/>
      <c r="G523" s="299" t="s">
        <v>1983</v>
      </c>
      <c r="H523" s="295" t="s">
        <v>226</v>
      </c>
      <c r="I523" s="300" t="s">
        <v>2014</v>
      </c>
    </row>
    <row r="524" spans="1:9" ht="149.25" customHeight="1" x14ac:dyDescent="0.2">
      <c r="A524" s="68">
        <v>516</v>
      </c>
      <c r="B524" s="294" t="s">
        <v>364</v>
      </c>
      <c r="C524" s="295" t="s">
        <v>2015</v>
      </c>
      <c r="D524" s="305">
        <v>6</v>
      </c>
      <c r="E524" s="301" t="s">
        <v>649</v>
      </c>
      <c r="F524" s="297"/>
      <c r="G524" s="299" t="s">
        <v>1983</v>
      </c>
      <c r="H524" s="295" t="s">
        <v>122</v>
      </c>
      <c r="I524" s="300" t="s">
        <v>2016</v>
      </c>
    </row>
    <row r="525" spans="1:9" ht="151.5" customHeight="1" x14ac:dyDescent="0.2">
      <c r="A525" s="68">
        <v>517</v>
      </c>
      <c r="B525" s="294" t="s">
        <v>364</v>
      </c>
      <c r="C525" s="295" t="s">
        <v>2017</v>
      </c>
      <c r="D525" s="305">
        <v>5.6</v>
      </c>
      <c r="E525" s="301" t="s">
        <v>650</v>
      </c>
      <c r="F525" s="297"/>
      <c r="G525" s="299" t="s">
        <v>1983</v>
      </c>
      <c r="H525" s="295" t="s">
        <v>111</v>
      </c>
      <c r="I525" s="300" t="s">
        <v>2018</v>
      </c>
    </row>
    <row r="526" spans="1:9" ht="145.5" customHeight="1" x14ac:dyDescent="0.2">
      <c r="A526" s="68">
        <v>518</v>
      </c>
      <c r="B526" s="294" t="s">
        <v>364</v>
      </c>
      <c r="C526" s="295" t="s">
        <v>2019</v>
      </c>
      <c r="D526" s="305">
        <v>5.6</v>
      </c>
      <c r="E526" s="301" t="s">
        <v>651</v>
      </c>
      <c r="F526" s="297"/>
      <c r="G526" s="299" t="s">
        <v>1983</v>
      </c>
      <c r="H526" s="295" t="s">
        <v>111</v>
      </c>
      <c r="I526" s="300" t="s">
        <v>2020</v>
      </c>
    </row>
    <row r="527" spans="1:9" ht="144.75" customHeight="1" x14ac:dyDescent="0.2">
      <c r="A527" s="68">
        <v>519</v>
      </c>
      <c r="B527" s="294" t="s">
        <v>364</v>
      </c>
      <c r="C527" s="295" t="s">
        <v>2021</v>
      </c>
      <c r="D527" s="305">
        <v>8.4</v>
      </c>
      <c r="E527" s="301" t="s">
        <v>652</v>
      </c>
      <c r="F527" s="297"/>
      <c r="G527" s="299" t="s">
        <v>1983</v>
      </c>
      <c r="H527" s="295" t="s">
        <v>106</v>
      </c>
      <c r="I527" s="300" t="s">
        <v>228</v>
      </c>
    </row>
    <row r="528" spans="1:9" ht="146.25" customHeight="1" x14ac:dyDescent="0.2">
      <c r="A528" s="68">
        <v>520</v>
      </c>
      <c r="B528" s="294" t="s">
        <v>364</v>
      </c>
      <c r="C528" s="295" t="s">
        <v>2022</v>
      </c>
      <c r="D528" s="305">
        <v>5.8</v>
      </c>
      <c r="E528" s="301" t="s">
        <v>653</v>
      </c>
      <c r="F528" s="297"/>
      <c r="G528" s="299" t="s">
        <v>1983</v>
      </c>
      <c r="H528" s="295" t="s">
        <v>106</v>
      </c>
      <c r="I528" s="300" t="s">
        <v>2023</v>
      </c>
    </row>
    <row r="529" spans="1:9" ht="146.25" customHeight="1" x14ac:dyDescent="0.2">
      <c r="A529" s="68">
        <v>521</v>
      </c>
      <c r="B529" s="294" t="s">
        <v>364</v>
      </c>
      <c r="C529" s="295" t="s">
        <v>2024</v>
      </c>
      <c r="D529" s="305">
        <v>5.5</v>
      </c>
      <c r="E529" s="301" t="s">
        <v>654</v>
      </c>
      <c r="F529" s="297"/>
      <c r="G529" s="299" t="s">
        <v>1983</v>
      </c>
      <c r="H529" s="295" t="s">
        <v>99</v>
      </c>
      <c r="I529" s="300" t="s">
        <v>2025</v>
      </c>
    </row>
    <row r="530" spans="1:9" ht="155.25" customHeight="1" x14ac:dyDescent="0.2">
      <c r="A530" s="68">
        <v>522</v>
      </c>
      <c r="B530" s="294" t="s">
        <v>364</v>
      </c>
      <c r="C530" s="295" t="s">
        <v>2026</v>
      </c>
      <c r="D530" s="305">
        <v>5.6</v>
      </c>
      <c r="E530" s="301" t="s">
        <v>655</v>
      </c>
      <c r="F530" s="297"/>
      <c r="G530" s="299" t="s">
        <v>1983</v>
      </c>
      <c r="H530" s="295" t="s">
        <v>99</v>
      </c>
      <c r="I530" s="300" t="s">
        <v>2025</v>
      </c>
    </row>
    <row r="531" spans="1:9" ht="153.75" customHeight="1" x14ac:dyDescent="0.2">
      <c r="A531" s="68">
        <v>523</v>
      </c>
      <c r="B531" s="294" t="s">
        <v>364</v>
      </c>
      <c r="C531" s="295" t="s">
        <v>2027</v>
      </c>
      <c r="D531" s="305">
        <v>5.8</v>
      </c>
      <c r="E531" s="301" t="s">
        <v>656</v>
      </c>
      <c r="F531" s="297"/>
      <c r="G531" s="299" t="s">
        <v>1983</v>
      </c>
      <c r="H531" s="295" t="s">
        <v>97</v>
      </c>
      <c r="I531" s="300" t="s">
        <v>2028</v>
      </c>
    </row>
    <row r="532" spans="1:9" ht="141.75" customHeight="1" x14ac:dyDescent="0.2">
      <c r="A532" s="68">
        <v>524</v>
      </c>
      <c r="B532" s="294" t="s">
        <v>364</v>
      </c>
      <c r="C532" s="295" t="s">
        <v>2029</v>
      </c>
      <c r="D532" s="305">
        <v>5.8</v>
      </c>
      <c r="E532" s="301" t="s">
        <v>656</v>
      </c>
      <c r="F532" s="297"/>
      <c r="G532" s="299" t="s">
        <v>1983</v>
      </c>
      <c r="H532" s="295" t="s">
        <v>97</v>
      </c>
      <c r="I532" s="300" t="s">
        <v>2028</v>
      </c>
    </row>
    <row r="533" spans="1:9" ht="155.25" customHeight="1" x14ac:dyDescent="0.2">
      <c r="A533" s="68">
        <v>525</v>
      </c>
      <c r="B533" s="294" t="s">
        <v>364</v>
      </c>
      <c r="C533" s="295" t="s">
        <v>2030</v>
      </c>
      <c r="D533" s="305">
        <v>6</v>
      </c>
      <c r="E533" s="301" t="s">
        <v>649</v>
      </c>
      <c r="F533" s="297"/>
      <c r="G533" s="299" t="s">
        <v>1983</v>
      </c>
      <c r="H533" s="295" t="s">
        <v>92</v>
      </c>
      <c r="I533" s="300" t="s">
        <v>2031</v>
      </c>
    </row>
    <row r="534" spans="1:9" ht="150" customHeight="1" x14ac:dyDescent="0.2">
      <c r="A534" s="68">
        <v>526</v>
      </c>
      <c r="B534" s="294" t="s">
        <v>364</v>
      </c>
      <c r="C534" s="295" t="s">
        <v>2032</v>
      </c>
      <c r="D534" s="305">
        <v>5.8</v>
      </c>
      <c r="E534" s="301" t="s">
        <v>657</v>
      </c>
      <c r="F534" s="297"/>
      <c r="G534" s="299" t="s">
        <v>1983</v>
      </c>
      <c r="H534" s="295" t="s">
        <v>248</v>
      </c>
      <c r="I534" s="300" t="s">
        <v>2033</v>
      </c>
    </row>
    <row r="535" spans="1:9" ht="146.25" customHeight="1" x14ac:dyDescent="0.2">
      <c r="A535" s="68">
        <v>527</v>
      </c>
      <c r="B535" s="294" t="s">
        <v>364</v>
      </c>
      <c r="C535" s="295" t="s">
        <v>2034</v>
      </c>
      <c r="D535" s="305">
        <v>8.6</v>
      </c>
      <c r="E535" s="301" t="s">
        <v>658</v>
      </c>
      <c r="F535" s="296"/>
      <c r="G535" s="299" t="s">
        <v>1983</v>
      </c>
      <c r="H535" s="295" t="s">
        <v>532</v>
      </c>
      <c r="I535" s="300" t="s">
        <v>2035</v>
      </c>
    </row>
    <row r="536" spans="1:9" ht="158.25" customHeight="1" x14ac:dyDescent="0.2">
      <c r="A536" s="68">
        <v>528</v>
      </c>
      <c r="B536" s="294" t="s">
        <v>364</v>
      </c>
      <c r="C536" s="295" t="s">
        <v>2036</v>
      </c>
      <c r="D536" s="305">
        <v>2.9</v>
      </c>
      <c r="E536" s="301" t="s">
        <v>659</v>
      </c>
      <c r="F536" s="297"/>
      <c r="G536" s="299" t="s">
        <v>1983</v>
      </c>
      <c r="H536" s="295" t="s">
        <v>304</v>
      </c>
      <c r="I536" s="300" t="s">
        <v>2037</v>
      </c>
    </row>
    <row r="537" spans="1:9" ht="142.5" customHeight="1" x14ac:dyDescent="0.2">
      <c r="A537" s="68">
        <v>529</v>
      </c>
      <c r="B537" s="294" t="s">
        <v>364</v>
      </c>
      <c r="C537" s="295" t="s">
        <v>2038</v>
      </c>
      <c r="D537" s="305">
        <v>2.8</v>
      </c>
      <c r="E537" s="301" t="s">
        <v>660</v>
      </c>
      <c r="F537" s="297"/>
      <c r="G537" s="299" t="s">
        <v>1983</v>
      </c>
      <c r="H537" s="295" t="s">
        <v>90</v>
      </c>
      <c r="I537" s="300" t="s">
        <v>2039</v>
      </c>
    </row>
    <row r="538" spans="1:9" ht="149.25" customHeight="1" x14ac:dyDescent="0.2">
      <c r="A538" s="68">
        <v>530</v>
      </c>
      <c r="B538" s="294" t="s">
        <v>364</v>
      </c>
      <c r="C538" s="295" t="s">
        <v>2040</v>
      </c>
      <c r="D538" s="305">
        <v>7.6</v>
      </c>
      <c r="E538" s="301" t="s">
        <v>661</v>
      </c>
      <c r="F538" s="297"/>
      <c r="G538" s="299" t="s">
        <v>1983</v>
      </c>
      <c r="H538" s="295" t="s">
        <v>85</v>
      </c>
      <c r="I538" s="300" t="s">
        <v>2041</v>
      </c>
    </row>
    <row r="539" spans="1:9" ht="155.25" customHeight="1" x14ac:dyDescent="0.2">
      <c r="A539" s="68">
        <v>531</v>
      </c>
      <c r="B539" s="294" t="s">
        <v>364</v>
      </c>
      <c r="C539" s="295" t="s">
        <v>2042</v>
      </c>
      <c r="D539" s="305">
        <v>11.6</v>
      </c>
      <c r="E539" s="301" t="s">
        <v>662</v>
      </c>
      <c r="F539" s="297"/>
      <c r="G539" s="299" t="s">
        <v>1983</v>
      </c>
      <c r="H539" s="295" t="s">
        <v>80</v>
      </c>
      <c r="I539" s="300" t="s">
        <v>2043</v>
      </c>
    </row>
    <row r="540" spans="1:9" ht="147.75" customHeight="1" x14ac:dyDescent="0.2">
      <c r="A540" s="68">
        <v>532</v>
      </c>
      <c r="B540" s="294" t="s">
        <v>364</v>
      </c>
      <c r="C540" s="295" t="s">
        <v>2044</v>
      </c>
      <c r="D540" s="305">
        <v>16.7</v>
      </c>
      <c r="E540" s="301" t="s">
        <v>663</v>
      </c>
      <c r="F540" s="297"/>
      <c r="G540" s="299" t="s">
        <v>1983</v>
      </c>
      <c r="H540" s="295" t="s">
        <v>77</v>
      </c>
      <c r="I540" s="300" t="s">
        <v>2045</v>
      </c>
    </row>
    <row r="541" spans="1:9" ht="150" customHeight="1" x14ac:dyDescent="0.2">
      <c r="A541" s="68">
        <v>533</v>
      </c>
      <c r="B541" s="294" t="s">
        <v>364</v>
      </c>
      <c r="C541" s="295" t="s">
        <v>2046</v>
      </c>
      <c r="D541" s="305">
        <v>8.1</v>
      </c>
      <c r="E541" s="301" t="s">
        <v>664</v>
      </c>
      <c r="F541" s="297"/>
      <c r="G541" s="299" t="s">
        <v>1983</v>
      </c>
      <c r="H541" s="295" t="s">
        <v>77</v>
      </c>
      <c r="I541" s="300" t="s">
        <v>2045</v>
      </c>
    </row>
    <row r="542" spans="1:9" ht="147" customHeight="1" x14ac:dyDescent="0.2">
      <c r="A542" s="68">
        <v>534</v>
      </c>
      <c r="B542" s="294" t="s">
        <v>364</v>
      </c>
      <c r="C542" s="295" t="s">
        <v>2047</v>
      </c>
      <c r="D542" s="305">
        <v>6</v>
      </c>
      <c r="E542" s="301" t="s">
        <v>649</v>
      </c>
      <c r="F542" s="297"/>
      <c r="G542" s="299" t="s">
        <v>1983</v>
      </c>
      <c r="H542" s="295" t="s">
        <v>77</v>
      </c>
      <c r="I542" s="300" t="s">
        <v>2048</v>
      </c>
    </row>
    <row r="543" spans="1:9" ht="142.5" customHeight="1" x14ac:dyDescent="0.2">
      <c r="A543" s="68">
        <v>535</v>
      </c>
      <c r="B543" s="294" t="s">
        <v>289</v>
      </c>
      <c r="C543" s="295" t="s">
        <v>2049</v>
      </c>
      <c r="D543" s="305">
        <v>6.3</v>
      </c>
      <c r="E543" s="301" t="s">
        <v>647</v>
      </c>
      <c r="F543" s="297"/>
      <c r="G543" s="299" t="s">
        <v>1983</v>
      </c>
      <c r="H543" s="295" t="s">
        <v>77</v>
      </c>
      <c r="I543" s="300" t="s">
        <v>2045</v>
      </c>
    </row>
    <row r="544" spans="1:9" ht="144.75" customHeight="1" x14ac:dyDescent="0.2">
      <c r="A544" s="68">
        <v>536</v>
      </c>
      <c r="B544" s="294" t="s">
        <v>289</v>
      </c>
      <c r="C544" s="295" t="s">
        <v>2050</v>
      </c>
      <c r="D544" s="305">
        <v>5.4</v>
      </c>
      <c r="E544" s="301" t="s">
        <v>665</v>
      </c>
      <c r="F544" s="297"/>
      <c r="G544" s="299" t="s">
        <v>1983</v>
      </c>
      <c r="H544" s="295" t="s">
        <v>77</v>
      </c>
      <c r="I544" s="300" t="s">
        <v>2048</v>
      </c>
    </row>
    <row r="545" spans="1:9" ht="150.75" customHeight="1" x14ac:dyDescent="0.2">
      <c r="A545" s="68">
        <v>537</v>
      </c>
      <c r="B545" s="294" t="s">
        <v>289</v>
      </c>
      <c r="C545" s="295" t="s">
        <v>2051</v>
      </c>
      <c r="D545" s="305">
        <v>5.8</v>
      </c>
      <c r="E545" s="301" t="s">
        <v>666</v>
      </c>
      <c r="F545" s="297"/>
      <c r="G545" s="299" t="s">
        <v>1983</v>
      </c>
      <c r="H545" s="295" t="s">
        <v>77</v>
      </c>
      <c r="I545" s="300" t="s">
        <v>2045</v>
      </c>
    </row>
    <row r="546" spans="1:9" ht="150" customHeight="1" x14ac:dyDescent="0.2">
      <c r="A546" s="68">
        <v>538</v>
      </c>
      <c r="B546" s="294" t="s">
        <v>289</v>
      </c>
      <c r="C546" s="295" t="s">
        <v>2052</v>
      </c>
      <c r="D546" s="305">
        <v>5.8</v>
      </c>
      <c r="E546" s="301" t="s">
        <v>666</v>
      </c>
      <c r="F546" s="297"/>
      <c r="G546" s="299" t="s">
        <v>1983</v>
      </c>
      <c r="H546" s="295" t="s">
        <v>77</v>
      </c>
      <c r="I546" s="300" t="s">
        <v>2045</v>
      </c>
    </row>
    <row r="547" spans="1:9" ht="149.25" customHeight="1" x14ac:dyDescent="0.2">
      <c r="A547" s="68">
        <v>539</v>
      </c>
      <c r="B547" s="294" t="s">
        <v>364</v>
      </c>
      <c r="C547" s="295" t="s">
        <v>2053</v>
      </c>
      <c r="D547" s="305">
        <v>4.7</v>
      </c>
      <c r="E547" s="301" t="s">
        <v>667</v>
      </c>
      <c r="F547" s="297"/>
      <c r="G547" s="299" t="s">
        <v>1983</v>
      </c>
      <c r="H547" s="295" t="s">
        <v>77</v>
      </c>
      <c r="I547" s="300" t="s">
        <v>2045</v>
      </c>
    </row>
    <row r="548" spans="1:9" ht="144.75" customHeight="1" x14ac:dyDescent="0.2">
      <c r="A548" s="68">
        <v>540</v>
      </c>
      <c r="B548" s="294" t="s">
        <v>364</v>
      </c>
      <c r="C548" s="295" t="s">
        <v>2054</v>
      </c>
      <c r="D548" s="305">
        <v>4.7</v>
      </c>
      <c r="E548" s="301" t="s">
        <v>667</v>
      </c>
      <c r="F548" s="297"/>
      <c r="G548" s="299" t="s">
        <v>1983</v>
      </c>
      <c r="H548" s="295" t="s">
        <v>54</v>
      </c>
      <c r="I548" s="300" t="s">
        <v>2055</v>
      </c>
    </row>
    <row r="549" spans="1:9" ht="143.25" customHeight="1" x14ac:dyDescent="0.2">
      <c r="A549" s="68">
        <v>541</v>
      </c>
      <c r="B549" s="294" t="s">
        <v>364</v>
      </c>
      <c r="C549" s="295" t="s">
        <v>2056</v>
      </c>
      <c r="D549" s="305">
        <v>5.5</v>
      </c>
      <c r="E549" s="301" t="s">
        <v>668</v>
      </c>
      <c r="F549" s="297"/>
      <c r="G549" s="299" t="s">
        <v>1983</v>
      </c>
      <c r="H549" s="295" t="s">
        <v>50</v>
      </c>
      <c r="I549" s="300" t="s">
        <v>229</v>
      </c>
    </row>
    <row r="550" spans="1:9" ht="154.5" customHeight="1" x14ac:dyDescent="0.2">
      <c r="A550" s="68">
        <v>542</v>
      </c>
      <c r="B550" s="294" t="s">
        <v>364</v>
      </c>
      <c r="C550" s="295" t="s">
        <v>2057</v>
      </c>
      <c r="D550" s="305">
        <v>5.5</v>
      </c>
      <c r="E550" s="301" t="s">
        <v>668</v>
      </c>
      <c r="F550" s="297"/>
      <c r="G550" s="299" t="s">
        <v>1983</v>
      </c>
      <c r="H550" s="295" t="s">
        <v>50</v>
      </c>
      <c r="I550" s="300" t="s">
        <v>2058</v>
      </c>
    </row>
    <row r="551" spans="1:9" ht="143.25" customHeight="1" x14ac:dyDescent="0.2">
      <c r="A551" s="68">
        <v>543</v>
      </c>
      <c r="B551" s="294" t="s">
        <v>289</v>
      </c>
      <c r="C551" s="295" t="s">
        <v>2059</v>
      </c>
      <c r="D551" s="305">
        <v>5.5</v>
      </c>
      <c r="E551" s="301" t="s">
        <v>668</v>
      </c>
      <c r="F551" s="297"/>
      <c r="G551" s="299" t="s">
        <v>1983</v>
      </c>
      <c r="H551" s="295" t="s">
        <v>50</v>
      </c>
      <c r="I551" s="300" t="s">
        <v>2058</v>
      </c>
    </row>
    <row r="552" spans="1:9" ht="153" customHeight="1" x14ac:dyDescent="0.2">
      <c r="A552" s="68">
        <v>544</v>
      </c>
      <c r="B552" s="294" t="s">
        <v>289</v>
      </c>
      <c r="C552" s="295" t="s">
        <v>2060</v>
      </c>
      <c r="D552" s="305">
        <v>5.9</v>
      </c>
      <c r="E552" s="301" t="s">
        <v>669</v>
      </c>
      <c r="F552" s="297"/>
      <c r="G552" s="299" t="s">
        <v>1983</v>
      </c>
      <c r="H552" s="295" t="s">
        <v>296</v>
      </c>
      <c r="I552" s="300" t="s">
        <v>2061</v>
      </c>
    </row>
    <row r="553" spans="1:9" ht="160.5" customHeight="1" x14ac:dyDescent="0.2">
      <c r="A553" s="68">
        <v>545</v>
      </c>
      <c r="B553" s="294" t="s">
        <v>364</v>
      </c>
      <c r="C553" s="295" t="s">
        <v>2062</v>
      </c>
      <c r="D553" s="305">
        <v>12.4</v>
      </c>
      <c r="E553" s="301" t="s">
        <v>670</v>
      </c>
      <c r="F553" s="297"/>
      <c r="G553" s="299" t="s">
        <v>1983</v>
      </c>
      <c r="H553" s="295" t="s">
        <v>290</v>
      </c>
      <c r="I553" s="300" t="s">
        <v>2028</v>
      </c>
    </row>
    <row r="554" spans="1:9" ht="65.25" customHeight="1" x14ac:dyDescent="0.2">
      <c r="A554" s="68">
        <v>546</v>
      </c>
      <c r="B554" s="294" t="s">
        <v>364</v>
      </c>
      <c r="C554" s="295" t="s">
        <v>2063</v>
      </c>
      <c r="D554" s="297">
        <v>9.15</v>
      </c>
      <c r="E554" s="301" t="s">
        <v>671</v>
      </c>
      <c r="F554" s="297"/>
      <c r="G554" s="299" t="s">
        <v>40</v>
      </c>
      <c r="H554" s="295" t="s">
        <v>44</v>
      </c>
      <c r="I554" s="300" t="s">
        <v>2064</v>
      </c>
    </row>
    <row r="555" spans="1:9" ht="148.5" customHeight="1" x14ac:dyDescent="0.2">
      <c r="A555" s="68">
        <v>547</v>
      </c>
      <c r="B555" s="294" t="s">
        <v>364</v>
      </c>
      <c r="C555" s="295" t="s">
        <v>2065</v>
      </c>
      <c r="D555" s="305">
        <v>5.6</v>
      </c>
      <c r="E555" s="301" t="s">
        <v>672</v>
      </c>
      <c r="F555" s="297"/>
      <c r="G555" s="299" t="s">
        <v>1983</v>
      </c>
      <c r="H555" s="295" t="s">
        <v>331</v>
      </c>
      <c r="I555" s="300" t="s">
        <v>2066</v>
      </c>
    </row>
    <row r="556" spans="1:9" ht="141.75" customHeight="1" x14ac:dyDescent="0.2">
      <c r="A556" s="68">
        <v>548</v>
      </c>
      <c r="B556" s="294" t="s">
        <v>364</v>
      </c>
      <c r="C556" s="295" t="s">
        <v>2067</v>
      </c>
      <c r="D556" s="305">
        <v>5.5</v>
      </c>
      <c r="E556" s="301" t="s">
        <v>668</v>
      </c>
      <c r="F556" s="297"/>
      <c r="G556" s="299" t="s">
        <v>20</v>
      </c>
      <c r="H556" s="295" t="s">
        <v>35</v>
      </c>
      <c r="I556" s="300" t="s">
        <v>2068</v>
      </c>
    </row>
    <row r="557" spans="1:9" ht="123.75" x14ac:dyDescent="0.2">
      <c r="A557" s="68">
        <v>549</v>
      </c>
      <c r="B557" s="123" t="s">
        <v>415</v>
      </c>
      <c r="C557" s="124" t="s">
        <v>1549</v>
      </c>
      <c r="D557" s="254">
        <v>1.2</v>
      </c>
      <c r="E557" s="255">
        <v>3</v>
      </c>
      <c r="F557" s="254"/>
      <c r="G557" s="254" t="s">
        <v>39</v>
      </c>
      <c r="H557" s="3" t="s">
        <v>1550</v>
      </c>
      <c r="I557" s="125" t="s">
        <v>1187</v>
      </c>
    </row>
    <row r="558" spans="1:9" ht="123.75" x14ac:dyDescent="0.2">
      <c r="A558" s="68">
        <v>550</v>
      </c>
      <c r="B558" s="123" t="s">
        <v>415</v>
      </c>
      <c r="C558" s="124" t="s">
        <v>1551</v>
      </c>
      <c r="D558" s="254">
        <v>4</v>
      </c>
      <c r="E558" s="255">
        <v>3</v>
      </c>
      <c r="F558" s="254"/>
      <c r="G558" s="254" t="s">
        <v>39</v>
      </c>
      <c r="H558" s="3" t="s">
        <v>1552</v>
      </c>
      <c r="I558" s="125" t="s">
        <v>1553</v>
      </c>
    </row>
    <row r="559" spans="1:9" ht="102.75" customHeight="1" x14ac:dyDescent="0.2">
      <c r="A559" s="68">
        <v>551</v>
      </c>
      <c r="B559" s="123" t="s">
        <v>415</v>
      </c>
      <c r="C559" s="124" t="s">
        <v>1554</v>
      </c>
      <c r="D559" s="254">
        <v>5.4</v>
      </c>
      <c r="E559" s="255">
        <v>3</v>
      </c>
      <c r="F559" s="254"/>
      <c r="G559" s="254" t="s">
        <v>39</v>
      </c>
      <c r="H559" s="3" t="s">
        <v>1555</v>
      </c>
      <c r="I559" s="125" t="s">
        <v>1187</v>
      </c>
    </row>
    <row r="560" spans="1:9" ht="110.25" customHeight="1" x14ac:dyDescent="0.2">
      <c r="A560" s="68">
        <v>552</v>
      </c>
      <c r="B560" s="123" t="s">
        <v>415</v>
      </c>
      <c r="C560" s="124" t="s">
        <v>1556</v>
      </c>
      <c r="D560" s="254">
        <v>1.9</v>
      </c>
      <c r="E560" s="255">
        <v>3</v>
      </c>
      <c r="F560" s="254"/>
      <c r="G560" s="254" t="s">
        <v>39</v>
      </c>
      <c r="H560" s="3" t="s">
        <v>1557</v>
      </c>
      <c r="I560" s="125" t="s">
        <v>1187</v>
      </c>
    </row>
    <row r="561" spans="1:9" ht="105.75" customHeight="1" x14ac:dyDescent="0.2">
      <c r="A561" s="68">
        <v>553</v>
      </c>
      <c r="B561" s="123" t="s">
        <v>415</v>
      </c>
      <c r="C561" s="124" t="s">
        <v>1558</v>
      </c>
      <c r="D561" s="254">
        <v>9.3000000000000007</v>
      </c>
      <c r="E561" s="255">
        <v>3</v>
      </c>
      <c r="F561" s="254"/>
      <c r="G561" s="254" t="s">
        <v>39</v>
      </c>
      <c r="H561" s="3" t="s">
        <v>1186</v>
      </c>
      <c r="I561" s="125" t="s">
        <v>1187</v>
      </c>
    </row>
    <row r="562" spans="1:9" ht="130.5" customHeight="1" x14ac:dyDescent="0.2">
      <c r="A562" s="68">
        <v>554</v>
      </c>
      <c r="B562" s="123" t="s">
        <v>415</v>
      </c>
      <c r="C562" s="124" t="s">
        <v>1185</v>
      </c>
      <c r="D562" s="254">
        <v>4</v>
      </c>
      <c r="E562" s="255">
        <v>3</v>
      </c>
      <c r="F562" s="254"/>
      <c r="G562" s="254" t="s">
        <v>39</v>
      </c>
      <c r="H562" s="3" t="s">
        <v>1186</v>
      </c>
      <c r="I562" s="125" t="s">
        <v>1187</v>
      </c>
    </row>
    <row r="563" spans="1:9" ht="90" x14ac:dyDescent="0.2">
      <c r="A563" s="68">
        <v>555</v>
      </c>
      <c r="B563" s="123" t="s">
        <v>415</v>
      </c>
      <c r="C563" s="124" t="s">
        <v>1188</v>
      </c>
      <c r="D563" s="254">
        <v>12</v>
      </c>
      <c r="E563" s="255">
        <v>3</v>
      </c>
      <c r="F563" s="254"/>
      <c r="G563" s="254" t="s">
        <v>39</v>
      </c>
      <c r="H563" s="3" t="s">
        <v>1189</v>
      </c>
      <c r="I563" s="125" t="s">
        <v>1190</v>
      </c>
    </row>
    <row r="564" spans="1:9" ht="90" x14ac:dyDescent="0.2">
      <c r="A564" s="68">
        <v>556</v>
      </c>
      <c r="B564" s="126" t="s">
        <v>415</v>
      </c>
      <c r="C564" s="127" t="s">
        <v>1559</v>
      </c>
      <c r="D564" s="128">
        <v>12</v>
      </c>
      <c r="E564" s="52">
        <v>3</v>
      </c>
      <c r="F564" s="128"/>
      <c r="G564" s="128" t="s">
        <v>39</v>
      </c>
      <c r="H564" s="51" t="s">
        <v>1560</v>
      </c>
      <c r="I564" s="129" t="s">
        <v>1190</v>
      </c>
    </row>
    <row r="565" spans="1:9" ht="112.5" x14ac:dyDescent="0.2">
      <c r="A565" s="68">
        <v>557</v>
      </c>
      <c r="B565" s="123" t="s">
        <v>415</v>
      </c>
      <c r="C565" s="124" t="s">
        <v>369</v>
      </c>
      <c r="D565" s="254">
        <v>14.7</v>
      </c>
      <c r="E565" s="255">
        <v>0.5</v>
      </c>
      <c r="F565" s="254"/>
      <c r="G565" s="254" t="s">
        <v>281</v>
      </c>
      <c r="H565" s="168" t="s">
        <v>691</v>
      </c>
      <c r="I565" s="167" t="s">
        <v>1191</v>
      </c>
    </row>
    <row r="566" spans="1:9" ht="45" x14ac:dyDescent="0.2">
      <c r="A566" s="68">
        <v>558</v>
      </c>
      <c r="B566" s="140" t="s">
        <v>1323</v>
      </c>
      <c r="C566" s="139" t="s">
        <v>605</v>
      </c>
      <c r="D566" s="68">
        <v>11.6</v>
      </c>
      <c r="E566" s="193">
        <v>2.25</v>
      </c>
      <c r="F566" s="193"/>
      <c r="G566" s="194" t="s">
        <v>383</v>
      </c>
      <c r="H566" s="208" t="s">
        <v>384</v>
      </c>
      <c r="I566" s="91" t="s">
        <v>453</v>
      </c>
    </row>
    <row r="567" spans="1:9" ht="45" x14ac:dyDescent="0.2">
      <c r="A567" s="68">
        <v>559</v>
      </c>
      <c r="B567" s="213"/>
      <c r="C567" s="214"/>
      <c r="D567" s="68">
        <v>15.1</v>
      </c>
      <c r="E567" s="193">
        <v>2.25</v>
      </c>
      <c r="F567" s="193"/>
      <c r="G567" s="194" t="s">
        <v>383</v>
      </c>
      <c r="H567" s="208" t="s">
        <v>384</v>
      </c>
      <c r="I567" s="91" t="s">
        <v>453</v>
      </c>
    </row>
    <row r="568" spans="1:9" ht="45" x14ac:dyDescent="0.2">
      <c r="A568" s="68">
        <v>560</v>
      </c>
      <c r="B568" s="213"/>
      <c r="C568" s="214"/>
      <c r="D568" s="68">
        <v>9.8000000000000007</v>
      </c>
      <c r="E568" s="193">
        <v>2.25</v>
      </c>
      <c r="F568" s="193"/>
      <c r="G568" s="194" t="s">
        <v>383</v>
      </c>
      <c r="H568" s="208" t="s">
        <v>384</v>
      </c>
      <c r="I568" s="91" t="s">
        <v>385</v>
      </c>
    </row>
    <row r="569" spans="1:9" ht="45" x14ac:dyDescent="0.2">
      <c r="A569" s="68">
        <v>561</v>
      </c>
      <c r="B569" s="213"/>
      <c r="C569" s="214"/>
      <c r="D569" s="68">
        <v>7.5</v>
      </c>
      <c r="E569" s="193">
        <v>2.25</v>
      </c>
      <c r="F569" s="193"/>
      <c r="G569" s="194" t="s">
        <v>383</v>
      </c>
      <c r="H569" s="208" t="s">
        <v>384</v>
      </c>
      <c r="I569" s="91" t="s">
        <v>1192</v>
      </c>
    </row>
    <row r="570" spans="1:9" ht="45" x14ac:dyDescent="0.2">
      <c r="A570" s="68">
        <v>562</v>
      </c>
      <c r="B570" s="213"/>
      <c r="C570" s="214"/>
      <c r="D570" s="68">
        <v>11.5</v>
      </c>
      <c r="E570" s="193">
        <v>2.25</v>
      </c>
      <c r="F570" s="193"/>
      <c r="G570" s="194" t="s">
        <v>383</v>
      </c>
      <c r="H570" s="208" t="s">
        <v>384</v>
      </c>
      <c r="I570" s="91" t="s">
        <v>453</v>
      </c>
    </row>
    <row r="571" spans="1:9" ht="45" x14ac:dyDescent="0.2">
      <c r="A571" s="68">
        <v>563</v>
      </c>
      <c r="B571" s="213"/>
      <c r="C571" s="214"/>
      <c r="D571" s="68">
        <v>72.5</v>
      </c>
      <c r="E571" s="193">
        <v>1.5</v>
      </c>
      <c r="F571" s="193"/>
      <c r="G571" s="194" t="s">
        <v>383</v>
      </c>
      <c r="H571" s="208" t="s">
        <v>384</v>
      </c>
      <c r="I571" s="91" t="s">
        <v>385</v>
      </c>
    </row>
    <row r="572" spans="1:9" ht="45" x14ac:dyDescent="0.2">
      <c r="A572" s="68">
        <v>564</v>
      </c>
      <c r="B572" s="213"/>
      <c r="C572" s="214"/>
      <c r="D572" s="68">
        <v>47.4</v>
      </c>
      <c r="E572" s="193">
        <v>1.5</v>
      </c>
      <c r="F572" s="193"/>
      <c r="G572" s="194" t="s">
        <v>383</v>
      </c>
      <c r="H572" s="208" t="s">
        <v>384</v>
      </c>
      <c r="I572" s="91" t="s">
        <v>1192</v>
      </c>
    </row>
    <row r="573" spans="1:9" ht="45" x14ac:dyDescent="0.2">
      <c r="A573" s="68">
        <v>565</v>
      </c>
      <c r="B573" s="213"/>
      <c r="C573" s="214"/>
      <c r="D573" s="68">
        <v>81.900000000000006</v>
      </c>
      <c r="E573" s="193">
        <v>1.5</v>
      </c>
      <c r="F573" s="193"/>
      <c r="G573" s="194" t="s">
        <v>383</v>
      </c>
      <c r="H573" s="208" t="s">
        <v>384</v>
      </c>
      <c r="I573" s="91" t="s">
        <v>1653</v>
      </c>
    </row>
    <row r="574" spans="1:9" ht="45" x14ac:dyDescent="0.2">
      <c r="A574" s="68">
        <v>566</v>
      </c>
      <c r="B574" s="213"/>
      <c r="C574" s="214"/>
      <c r="D574" s="68">
        <v>57.8</v>
      </c>
      <c r="E574" s="193">
        <v>1.5</v>
      </c>
      <c r="F574" s="193"/>
      <c r="G574" s="194" t="s">
        <v>383</v>
      </c>
      <c r="H574" s="208" t="s">
        <v>384</v>
      </c>
      <c r="I574" s="91" t="s">
        <v>1192</v>
      </c>
    </row>
    <row r="575" spans="1:9" ht="45" x14ac:dyDescent="0.2">
      <c r="A575" s="68">
        <v>567</v>
      </c>
      <c r="B575" s="213"/>
      <c r="C575" s="214"/>
      <c r="D575" s="68">
        <v>83.7</v>
      </c>
      <c r="E575" s="193">
        <v>1.5</v>
      </c>
      <c r="F575" s="193"/>
      <c r="G575" s="194" t="s">
        <v>383</v>
      </c>
      <c r="H575" s="208" t="s">
        <v>384</v>
      </c>
      <c r="I575" s="91" t="s">
        <v>1193</v>
      </c>
    </row>
    <row r="576" spans="1:9" ht="45" x14ac:dyDescent="0.2">
      <c r="A576" s="68">
        <v>568</v>
      </c>
      <c r="B576" s="213"/>
      <c r="C576" s="214"/>
      <c r="D576" s="68">
        <v>18.3</v>
      </c>
      <c r="E576" s="193">
        <v>2.25</v>
      </c>
      <c r="F576" s="193"/>
      <c r="G576" s="194" t="s">
        <v>383</v>
      </c>
      <c r="H576" s="208" t="s">
        <v>384</v>
      </c>
      <c r="I576" s="91" t="s">
        <v>1194</v>
      </c>
    </row>
    <row r="577" spans="1:9" ht="45" x14ac:dyDescent="0.2">
      <c r="A577" s="68">
        <v>569</v>
      </c>
      <c r="B577" s="213"/>
      <c r="C577" s="214"/>
      <c r="D577" s="68">
        <v>25.2</v>
      </c>
      <c r="E577" s="193">
        <v>2.25</v>
      </c>
      <c r="F577" s="193"/>
      <c r="G577" s="194" t="s">
        <v>383</v>
      </c>
      <c r="H577" s="208" t="s">
        <v>384</v>
      </c>
      <c r="I577" s="91" t="s">
        <v>1192</v>
      </c>
    </row>
    <row r="578" spans="1:9" ht="45" x14ac:dyDescent="0.2">
      <c r="A578" s="68">
        <v>570</v>
      </c>
      <c r="B578" s="213"/>
      <c r="C578" s="214"/>
      <c r="D578" s="68">
        <v>97.7</v>
      </c>
      <c r="E578" s="193">
        <v>1.5</v>
      </c>
      <c r="F578" s="193"/>
      <c r="G578" s="194" t="s">
        <v>383</v>
      </c>
      <c r="H578" s="208" t="s">
        <v>384</v>
      </c>
      <c r="I578" s="91" t="s">
        <v>1195</v>
      </c>
    </row>
    <row r="579" spans="1:9" ht="45" x14ac:dyDescent="0.2">
      <c r="A579" s="68">
        <v>571</v>
      </c>
      <c r="B579" s="213"/>
      <c r="C579" s="214"/>
      <c r="D579" s="68">
        <v>11.4</v>
      </c>
      <c r="E579" s="193">
        <v>2.25</v>
      </c>
      <c r="F579" s="193"/>
      <c r="G579" s="194" t="s">
        <v>383</v>
      </c>
      <c r="H579" s="208" t="s">
        <v>384</v>
      </c>
      <c r="I579" s="91" t="s">
        <v>385</v>
      </c>
    </row>
    <row r="580" spans="1:9" ht="45" x14ac:dyDescent="0.2">
      <c r="A580" s="68">
        <v>572</v>
      </c>
      <c r="B580" s="213"/>
      <c r="C580" s="214"/>
      <c r="D580" s="68">
        <v>10.8</v>
      </c>
      <c r="E580" s="193">
        <v>2.25</v>
      </c>
      <c r="F580" s="193"/>
      <c r="G580" s="194" t="s">
        <v>383</v>
      </c>
      <c r="H580" s="208" t="s">
        <v>384</v>
      </c>
      <c r="I580" s="91" t="s">
        <v>385</v>
      </c>
    </row>
    <row r="581" spans="1:9" ht="45" x14ac:dyDescent="0.2">
      <c r="A581" s="68">
        <v>573</v>
      </c>
      <c r="B581" s="213"/>
      <c r="C581" s="215"/>
      <c r="D581" s="68">
        <v>51.2</v>
      </c>
      <c r="E581" s="193">
        <v>1.5</v>
      </c>
      <c r="F581" s="193"/>
      <c r="G581" s="194" t="s">
        <v>738</v>
      </c>
      <c r="H581" s="208" t="s">
        <v>384</v>
      </c>
      <c r="I581" s="91" t="s">
        <v>739</v>
      </c>
    </row>
    <row r="582" spans="1:9" ht="56.25" x14ac:dyDescent="0.2">
      <c r="A582" s="68">
        <v>574</v>
      </c>
      <c r="B582" s="216"/>
      <c r="C582" s="217" t="s">
        <v>926</v>
      </c>
      <c r="D582" s="282">
        <v>82</v>
      </c>
      <c r="E582" s="193">
        <v>1</v>
      </c>
      <c r="F582" s="193"/>
      <c r="G582" s="209" t="s">
        <v>927</v>
      </c>
      <c r="H582" s="208" t="s">
        <v>384</v>
      </c>
      <c r="I582" s="91" t="s">
        <v>928</v>
      </c>
    </row>
    <row r="583" spans="1:9" ht="45" x14ac:dyDescent="0.2">
      <c r="A583" s="68">
        <v>575</v>
      </c>
      <c r="B583" s="216"/>
      <c r="C583" s="217" t="s">
        <v>1324</v>
      </c>
      <c r="D583" s="282">
        <v>10.5</v>
      </c>
      <c r="E583" s="193">
        <v>2.25</v>
      </c>
      <c r="F583" s="193"/>
      <c r="G583" s="194" t="s">
        <v>383</v>
      </c>
      <c r="H583" s="208" t="s">
        <v>384</v>
      </c>
      <c r="I583" s="218" t="s">
        <v>1196</v>
      </c>
    </row>
    <row r="584" spans="1:9" ht="45" x14ac:dyDescent="0.2">
      <c r="A584" s="68">
        <v>576</v>
      </c>
      <c r="B584" s="219"/>
      <c r="C584" s="152"/>
      <c r="D584" s="283">
        <v>10.3</v>
      </c>
      <c r="E584" s="9">
        <v>2.25</v>
      </c>
      <c r="F584" s="9"/>
      <c r="G584" s="255" t="s">
        <v>383</v>
      </c>
      <c r="H584" s="208" t="s">
        <v>384</v>
      </c>
      <c r="I584" s="3" t="s">
        <v>1196</v>
      </c>
    </row>
    <row r="585" spans="1:9" ht="80.25" customHeight="1" x14ac:dyDescent="0.2">
      <c r="A585" s="68">
        <v>577</v>
      </c>
      <c r="B585" s="72" t="s">
        <v>922</v>
      </c>
      <c r="C585" s="54" t="s">
        <v>491</v>
      </c>
      <c r="D585" s="55">
        <v>948.6</v>
      </c>
      <c r="E585" s="44">
        <v>1</v>
      </c>
      <c r="F585" s="9"/>
      <c r="G585" s="198" t="s">
        <v>492</v>
      </c>
      <c r="H585" s="198" t="s">
        <v>633</v>
      </c>
      <c r="I585" s="198" t="s">
        <v>576</v>
      </c>
    </row>
    <row r="586" spans="1:9" ht="104.25" customHeight="1" x14ac:dyDescent="0.2">
      <c r="A586" s="68">
        <v>578</v>
      </c>
      <c r="B586" s="70" t="s">
        <v>2456</v>
      </c>
      <c r="C586" s="23" t="s">
        <v>2457</v>
      </c>
      <c r="D586" s="12">
        <v>19.399999999999999</v>
      </c>
      <c r="E586" s="12">
        <v>3</v>
      </c>
      <c r="F586" s="12">
        <v>91.03</v>
      </c>
      <c r="G586" s="23" t="s">
        <v>2491</v>
      </c>
      <c r="H586" s="57" t="s">
        <v>2089</v>
      </c>
      <c r="I586" s="23" t="s">
        <v>2492</v>
      </c>
    </row>
    <row r="587" spans="1:9" ht="96.75" customHeight="1" x14ac:dyDescent="0.2">
      <c r="A587" s="68">
        <v>579</v>
      </c>
      <c r="B587" s="56" t="s">
        <v>2458</v>
      </c>
      <c r="C587" s="57" t="s">
        <v>2493</v>
      </c>
      <c r="D587" s="27">
        <v>4</v>
      </c>
      <c r="E587" s="27">
        <v>3</v>
      </c>
      <c r="F587" s="12">
        <v>18.77</v>
      </c>
      <c r="G587" s="57" t="s">
        <v>2487</v>
      </c>
      <c r="H587" s="57" t="s">
        <v>2089</v>
      </c>
      <c r="I587" s="23" t="s">
        <v>2521</v>
      </c>
    </row>
    <row r="588" spans="1:9" ht="105.75" customHeight="1" x14ac:dyDescent="0.2">
      <c r="A588" s="68">
        <v>580</v>
      </c>
      <c r="B588" s="56" t="s">
        <v>2458</v>
      </c>
      <c r="C588" s="57" t="s">
        <v>2493</v>
      </c>
      <c r="D588" s="27"/>
      <c r="E588" s="27" t="s">
        <v>2488</v>
      </c>
      <c r="F588" s="12">
        <v>9.39</v>
      </c>
      <c r="G588" s="57" t="s">
        <v>2489</v>
      </c>
      <c r="H588" s="57" t="s">
        <v>2089</v>
      </c>
      <c r="I588" s="23" t="s">
        <v>2520</v>
      </c>
    </row>
    <row r="589" spans="1:9" ht="109.5" customHeight="1" x14ac:dyDescent="0.2">
      <c r="A589" s="68">
        <v>581</v>
      </c>
      <c r="B589" s="56" t="s">
        <v>2458</v>
      </c>
      <c r="C589" s="57" t="s">
        <v>2493</v>
      </c>
      <c r="D589" s="27"/>
      <c r="E589" s="27" t="s">
        <v>2488</v>
      </c>
      <c r="F589" s="12">
        <v>9.39</v>
      </c>
      <c r="G589" s="57" t="s">
        <v>2490</v>
      </c>
      <c r="H589" s="57" t="s">
        <v>2089</v>
      </c>
      <c r="I589" s="23" t="s">
        <v>2519</v>
      </c>
    </row>
    <row r="590" spans="1:9" ht="67.5" x14ac:dyDescent="0.2">
      <c r="A590" s="68">
        <v>582</v>
      </c>
      <c r="B590" s="380" t="s">
        <v>2459</v>
      </c>
      <c r="C590" s="52" t="s">
        <v>2460</v>
      </c>
      <c r="D590" s="17">
        <v>13.79</v>
      </c>
      <c r="E590" s="189">
        <v>3</v>
      </c>
      <c r="F590" s="55" t="s">
        <v>32</v>
      </c>
      <c r="G590" s="52" t="s">
        <v>2461</v>
      </c>
      <c r="H590" s="255" t="s">
        <v>2462</v>
      </c>
      <c r="I590" s="54" t="s">
        <v>2463</v>
      </c>
    </row>
    <row r="591" spans="1:9" ht="56.25" x14ac:dyDescent="0.2">
      <c r="A591" s="68">
        <v>583</v>
      </c>
      <c r="B591" s="381"/>
      <c r="C591" s="52" t="s">
        <v>2464</v>
      </c>
      <c r="D591" s="189">
        <v>2.9</v>
      </c>
      <c r="E591" s="189">
        <v>3</v>
      </c>
      <c r="F591" s="55" t="s">
        <v>32</v>
      </c>
      <c r="G591" s="52" t="s">
        <v>2465</v>
      </c>
      <c r="H591" s="255" t="s">
        <v>2462</v>
      </c>
      <c r="I591" s="54" t="s">
        <v>2466</v>
      </c>
    </row>
    <row r="592" spans="1:9" ht="67.5" x14ac:dyDescent="0.2">
      <c r="A592" s="68">
        <v>584</v>
      </c>
      <c r="B592" s="381"/>
      <c r="C592" s="52" t="s">
        <v>2464</v>
      </c>
      <c r="D592" s="189">
        <v>30.3</v>
      </c>
      <c r="E592" s="189">
        <v>3</v>
      </c>
      <c r="F592" s="55" t="s">
        <v>32</v>
      </c>
      <c r="G592" s="52" t="s">
        <v>2467</v>
      </c>
      <c r="H592" s="255" t="s">
        <v>2462</v>
      </c>
      <c r="I592" s="54" t="s">
        <v>2468</v>
      </c>
    </row>
    <row r="593" spans="1:9" ht="56.25" x14ac:dyDescent="0.2">
      <c r="A593" s="68">
        <v>585</v>
      </c>
      <c r="B593" s="381"/>
      <c r="C593" s="52" t="s">
        <v>2469</v>
      </c>
      <c r="D593" s="189">
        <v>9.4</v>
      </c>
      <c r="E593" s="189">
        <v>3</v>
      </c>
      <c r="F593" s="55" t="s">
        <v>32</v>
      </c>
      <c r="G593" s="52" t="s">
        <v>2470</v>
      </c>
      <c r="H593" s="255" t="s">
        <v>2462</v>
      </c>
      <c r="I593" s="54" t="s">
        <v>2471</v>
      </c>
    </row>
    <row r="594" spans="1:9" ht="56.25" x14ac:dyDescent="0.2">
      <c r="A594" s="68">
        <v>586</v>
      </c>
      <c r="B594" s="381"/>
      <c r="C594" s="52" t="s">
        <v>2472</v>
      </c>
      <c r="D594" s="189">
        <v>8.5</v>
      </c>
      <c r="E594" s="189">
        <v>3</v>
      </c>
      <c r="F594" s="55" t="s">
        <v>32</v>
      </c>
      <c r="G594" s="52" t="s">
        <v>2473</v>
      </c>
      <c r="H594" s="255" t="s">
        <v>2462</v>
      </c>
      <c r="I594" s="54" t="s">
        <v>2474</v>
      </c>
    </row>
    <row r="595" spans="1:9" ht="90" x14ac:dyDescent="0.2">
      <c r="A595" s="68">
        <v>587</v>
      </c>
      <c r="B595" s="382"/>
      <c r="C595" s="52" t="s">
        <v>2464</v>
      </c>
      <c r="D595" s="189">
        <v>62.9</v>
      </c>
      <c r="E595" s="189">
        <v>3</v>
      </c>
      <c r="F595" s="55" t="s">
        <v>32</v>
      </c>
      <c r="G595" s="52" t="s">
        <v>2475</v>
      </c>
      <c r="H595" s="255" t="s">
        <v>2462</v>
      </c>
      <c r="I595" s="54" t="s">
        <v>2476</v>
      </c>
    </row>
    <row r="596" spans="1:9" ht="56.25" customHeight="1" x14ac:dyDescent="0.2">
      <c r="A596" s="68">
        <v>588</v>
      </c>
      <c r="B596" s="70" t="s">
        <v>1670</v>
      </c>
      <c r="C596" s="23" t="s">
        <v>1671</v>
      </c>
      <c r="D596" s="57">
        <v>19.05</v>
      </c>
      <c r="E596" s="27">
        <v>0.5</v>
      </c>
      <c r="F596" s="15">
        <v>89.39</v>
      </c>
      <c r="G596" s="23" t="s">
        <v>1668</v>
      </c>
      <c r="H596" s="23" t="s">
        <v>1645</v>
      </c>
      <c r="I596" s="23" t="s">
        <v>1669</v>
      </c>
    </row>
    <row r="597" spans="1:9" ht="168.75" x14ac:dyDescent="0.2">
      <c r="A597" s="68">
        <v>589</v>
      </c>
      <c r="B597" s="72" t="s">
        <v>1325</v>
      </c>
      <c r="C597" s="54" t="s">
        <v>400</v>
      </c>
      <c r="D597" s="47">
        <v>482.7</v>
      </c>
      <c r="E597" s="52" t="s">
        <v>381</v>
      </c>
      <c r="F597" s="53"/>
      <c r="G597" s="49" t="s">
        <v>185</v>
      </c>
      <c r="H597" s="54" t="s">
        <v>407</v>
      </c>
      <c r="I597" s="83" t="s">
        <v>382</v>
      </c>
    </row>
    <row r="598" spans="1:9" ht="90" x14ac:dyDescent="0.2">
      <c r="A598" s="68">
        <v>590</v>
      </c>
      <c r="B598" s="72" t="s">
        <v>361</v>
      </c>
      <c r="C598" s="54" t="s">
        <v>374</v>
      </c>
      <c r="D598" s="47">
        <v>19.100000000000001</v>
      </c>
      <c r="E598" s="20">
        <v>3</v>
      </c>
      <c r="F598" s="53"/>
      <c r="G598" s="54" t="s">
        <v>370</v>
      </c>
      <c r="H598" s="52" t="s">
        <v>395</v>
      </c>
      <c r="I598" s="51" t="s">
        <v>371</v>
      </c>
    </row>
    <row r="599" spans="1:9" ht="90" x14ac:dyDescent="0.2">
      <c r="A599" s="68">
        <v>591</v>
      </c>
      <c r="B599" s="72" t="s">
        <v>361</v>
      </c>
      <c r="C599" s="54" t="s">
        <v>375</v>
      </c>
      <c r="D599" s="47">
        <v>9.3000000000000007</v>
      </c>
      <c r="E599" s="20">
        <v>3</v>
      </c>
      <c r="F599" s="53"/>
      <c r="G599" s="54" t="s">
        <v>370</v>
      </c>
      <c r="H599" s="52" t="s">
        <v>395</v>
      </c>
      <c r="I599" s="54" t="s">
        <v>372</v>
      </c>
    </row>
    <row r="600" spans="1:9" ht="101.25" x14ac:dyDescent="0.2">
      <c r="A600" s="68">
        <v>592</v>
      </c>
      <c r="B600" s="72" t="s">
        <v>361</v>
      </c>
      <c r="C600" s="54" t="s">
        <v>374</v>
      </c>
      <c r="D600" s="47">
        <v>29.3</v>
      </c>
      <c r="E600" s="20">
        <v>3</v>
      </c>
      <c r="F600" s="53"/>
      <c r="G600" s="54" t="s">
        <v>362</v>
      </c>
      <c r="H600" s="52" t="s">
        <v>395</v>
      </c>
      <c r="I600" s="51" t="s">
        <v>373</v>
      </c>
    </row>
    <row r="601" spans="1:9" ht="202.5" x14ac:dyDescent="0.2">
      <c r="A601" s="68">
        <v>593</v>
      </c>
      <c r="B601" s="78" t="s">
        <v>505</v>
      </c>
      <c r="C601" s="51" t="s">
        <v>506</v>
      </c>
      <c r="D601" s="40">
        <v>114</v>
      </c>
      <c r="E601" s="53">
        <v>2</v>
      </c>
      <c r="F601" s="17"/>
      <c r="G601" s="51" t="s">
        <v>632</v>
      </c>
      <c r="H601" s="52" t="s">
        <v>749</v>
      </c>
      <c r="I601" s="51" t="s">
        <v>508</v>
      </c>
    </row>
    <row r="602" spans="1:9" ht="168.75" x14ac:dyDescent="0.2">
      <c r="A602" s="68">
        <v>594</v>
      </c>
      <c r="B602" s="73" t="s">
        <v>157</v>
      </c>
      <c r="C602" s="16" t="s">
        <v>158</v>
      </c>
      <c r="D602" s="40">
        <v>10.7</v>
      </c>
      <c r="E602" s="55">
        <v>3</v>
      </c>
      <c r="F602" s="17"/>
      <c r="G602" s="52" t="s">
        <v>257</v>
      </c>
      <c r="H602" s="52" t="s">
        <v>294</v>
      </c>
      <c r="I602" s="19" t="s">
        <v>258</v>
      </c>
    </row>
    <row r="603" spans="1:9" ht="236.25" x14ac:dyDescent="0.2">
      <c r="A603" s="68">
        <v>595</v>
      </c>
      <c r="B603" s="115" t="s">
        <v>157</v>
      </c>
      <c r="C603" s="30" t="s">
        <v>158</v>
      </c>
      <c r="D603" s="41">
        <v>106.84</v>
      </c>
      <c r="E603" s="41">
        <v>2</v>
      </c>
      <c r="F603" s="58" t="s">
        <v>32</v>
      </c>
      <c r="G603" s="30" t="s">
        <v>46</v>
      </c>
      <c r="H603" s="18" t="s">
        <v>130</v>
      </c>
      <c r="I603" s="18" t="s">
        <v>159</v>
      </c>
    </row>
    <row r="604" spans="1:9" ht="78.75" x14ac:dyDescent="0.2">
      <c r="A604" s="68">
        <v>596</v>
      </c>
      <c r="B604" s="69" t="s">
        <v>272</v>
      </c>
      <c r="C604" s="46" t="s">
        <v>273</v>
      </c>
      <c r="D604" s="155">
        <v>31.3</v>
      </c>
      <c r="E604" s="110">
        <v>3</v>
      </c>
      <c r="F604" s="111"/>
      <c r="G604" s="46" t="s">
        <v>167</v>
      </c>
      <c r="H604" s="46" t="s">
        <v>300</v>
      </c>
      <c r="I604" s="46" t="s">
        <v>155</v>
      </c>
    </row>
    <row r="605" spans="1:9" ht="82.5" customHeight="1" x14ac:dyDescent="0.2">
      <c r="A605" s="68">
        <v>597</v>
      </c>
      <c r="B605" s="69" t="s">
        <v>275</v>
      </c>
      <c r="C605" s="46" t="s">
        <v>276</v>
      </c>
      <c r="D605" s="155">
        <v>78.400000000000006</v>
      </c>
      <c r="E605" s="46">
        <v>3</v>
      </c>
      <c r="F605" s="114"/>
      <c r="G605" s="46" t="s">
        <v>169</v>
      </c>
      <c r="H605" s="46" t="s">
        <v>168</v>
      </c>
      <c r="I605" s="46" t="s">
        <v>178</v>
      </c>
    </row>
    <row r="606" spans="1:9" ht="84" customHeight="1" x14ac:dyDescent="0.2">
      <c r="A606" s="68">
        <v>598</v>
      </c>
      <c r="B606" s="69" t="s">
        <v>277</v>
      </c>
      <c r="C606" s="46" t="s">
        <v>278</v>
      </c>
      <c r="D606" s="155">
        <v>21.7</v>
      </c>
      <c r="E606" s="46">
        <v>3</v>
      </c>
      <c r="F606" s="114"/>
      <c r="G606" s="46" t="s">
        <v>170</v>
      </c>
      <c r="H606" s="46" t="s">
        <v>168</v>
      </c>
      <c r="I606" s="46" t="s">
        <v>179</v>
      </c>
    </row>
    <row r="607" spans="1:9" ht="84" customHeight="1" x14ac:dyDescent="0.2">
      <c r="A607" s="68">
        <v>599</v>
      </c>
      <c r="B607" s="69" t="s">
        <v>274</v>
      </c>
      <c r="C607" s="46" t="s">
        <v>279</v>
      </c>
      <c r="D607" s="155">
        <v>14.1</v>
      </c>
      <c r="E607" s="46">
        <v>3</v>
      </c>
      <c r="F607" s="114"/>
      <c r="G607" s="46" t="s">
        <v>171</v>
      </c>
      <c r="H607" s="46" t="s">
        <v>168</v>
      </c>
      <c r="I607" s="46" t="s">
        <v>180</v>
      </c>
    </row>
    <row r="608" spans="1:9" ht="90.75" customHeight="1" x14ac:dyDescent="0.2">
      <c r="A608" s="68">
        <v>600</v>
      </c>
      <c r="B608" s="69" t="s">
        <v>924</v>
      </c>
      <c r="C608" s="46" t="s">
        <v>276</v>
      </c>
      <c r="D608" s="155">
        <v>29.5</v>
      </c>
      <c r="E608" s="46">
        <v>3</v>
      </c>
      <c r="F608" s="114"/>
      <c r="G608" s="46" t="s">
        <v>172</v>
      </c>
      <c r="H608" s="46" t="s">
        <v>168</v>
      </c>
      <c r="I608" s="46" t="s">
        <v>181</v>
      </c>
    </row>
    <row r="609" spans="1:9" ht="105.75" customHeight="1" x14ac:dyDescent="0.2">
      <c r="A609" s="68">
        <v>601</v>
      </c>
      <c r="B609" s="69" t="s">
        <v>924</v>
      </c>
      <c r="C609" s="46" t="s">
        <v>279</v>
      </c>
      <c r="D609" s="155">
        <v>47.8</v>
      </c>
      <c r="E609" s="46">
        <v>3</v>
      </c>
      <c r="F609" s="114"/>
      <c r="G609" s="46" t="s">
        <v>172</v>
      </c>
      <c r="H609" s="46" t="s">
        <v>168</v>
      </c>
      <c r="I609" s="46" t="s">
        <v>182</v>
      </c>
    </row>
    <row r="610" spans="1:9" ht="90" x14ac:dyDescent="0.2">
      <c r="A610" s="68">
        <v>602</v>
      </c>
      <c r="B610" s="69" t="s">
        <v>924</v>
      </c>
      <c r="C610" s="46" t="s">
        <v>279</v>
      </c>
      <c r="D610" s="155">
        <v>103.7</v>
      </c>
      <c r="E610" s="46">
        <v>3</v>
      </c>
      <c r="F610" s="114"/>
      <c r="G610" s="46" t="s">
        <v>172</v>
      </c>
      <c r="H610" s="46" t="s">
        <v>168</v>
      </c>
      <c r="I610" s="46" t="s">
        <v>925</v>
      </c>
    </row>
    <row r="611" spans="1:9" ht="123.75" x14ac:dyDescent="0.2">
      <c r="A611" s="68">
        <v>603</v>
      </c>
      <c r="B611" s="78" t="s">
        <v>980</v>
      </c>
      <c r="C611" s="54" t="s">
        <v>1232</v>
      </c>
      <c r="D611" s="47">
        <v>11.6</v>
      </c>
      <c r="E611" s="52">
        <v>3</v>
      </c>
      <c r="F611" s="53"/>
      <c r="G611" s="52" t="s">
        <v>495</v>
      </c>
      <c r="H611" s="52" t="s">
        <v>496</v>
      </c>
      <c r="I611" s="83" t="s">
        <v>991</v>
      </c>
    </row>
    <row r="612" spans="1:9" ht="146.25" x14ac:dyDescent="0.2">
      <c r="A612" s="68">
        <v>604</v>
      </c>
      <c r="B612" s="78" t="s">
        <v>980</v>
      </c>
      <c r="C612" s="54" t="s">
        <v>499</v>
      </c>
      <c r="D612" s="47">
        <v>97.1</v>
      </c>
      <c r="E612" s="52">
        <v>3</v>
      </c>
      <c r="F612" s="53"/>
      <c r="G612" s="52" t="s">
        <v>497</v>
      </c>
      <c r="H612" s="52" t="s">
        <v>498</v>
      </c>
      <c r="I612" s="83" t="s">
        <v>990</v>
      </c>
    </row>
    <row r="613" spans="1:9" ht="135" x14ac:dyDescent="0.2">
      <c r="A613" s="68">
        <v>605</v>
      </c>
      <c r="B613" s="78" t="s">
        <v>980</v>
      </c>
      <c r="C613" s="54" t="s">
        <v>500</v>
      </c>
      <c r="D613" s="47">
        <v>39.799999999999997</v>
      </c>
      <c r="E613" s="52">
        <v>3</v>
      </c>
      <c r="F613" s="53"/>
      <c r="G613" s="52" t="s">
        <v>161</v>
      </c>
      <c r="H613" s="52" t="s">
        <v>498</v>
      </c>
      <c r="I613" s="83" t="s">
        <v>989</v>
      </c>
    </row>
    <row r="614" spans="1:9" ht="135" x14ac:dyDescent="0.2">
      <c r="A614" s="68">
        <v>606</v>
      </c>
      <c r="B614" s="78" t="s">
        <v>980</v>
      </c>
      <c r="C614" s="54" t="s">
        <v>981</v>
      </c>
      <c r="D614" s="47">
        <v>28.1</v>
      </c>
      <c r="E614" s="52">
        <v>3</v>
      </c>
      <c r="F614" s="53"/>
      <c r="G614" s="52" t="s">
        <v>161</v>
      </c>
      <c r="H614" s="52" t="s">
        <v>498</v>
      </c>
      <c r="I614" s="83" t="s">
        <v>988</v>
      </c>
    </row>
    <row r="615" spans="1:9" ht="129.75" customHeight="1" x14ac:dyDescent="0.2">
      <c r="A615" s="68">
        <v>607</v>
      </c>
      <c r="B615" s="78" t="s">
        <v>980</v>
      </c>
      <c r="C615" s="54" t="s">
        <v>982</v>
      </c>
      <c r="D615" s="47">
        <v>33.200000000000003</v>
      </c>
      <c r="E615" s="52">
        <v>3</v>
      </c>
      <c r="F615" s="53"/>
      <c r="G615" s="52" t="s">
        <v>161</v>
      </c>
      <c r="H615" s="52" t="s">
        <v>498</v>
      </c>
      <c r="I615" s="83" t="s">
        <v>988</v>
      </c>
    </row>
    <row r="616" spans="1:9" ht="134.25" customHeight="1" x14ac:dyDescent="0.2">
      <c r="A616" s="68">
        <v>608</v>
      </c>
      <c r="B616" s="78" t="s">
        <v>980</v>
      </c>
      <c r="C616" s="54" t="s">
        <v>983</v>
      </c>
      <c r="D616" s="47">
        <v>33.9</v>
      </c>
      <c r="E616" s="52">
        <v>3</v>
      </c>
      <c r="F616" s="53"/>
      <c r="G616" s="52" t="s">
        <v>161</v>
      </c>
      <c r="H616" s="52" t="s">
        <v>498</v>
      </c>
      <c r="I616" s="83" t="s">
        <v>987</v>
      </c>
    </row>
    <row r="617" spans="1:9" ht="129.75" customHeight="1" x14ac:dyDescent="0.2">
      <c r="A617" s="68">
        <v>609</v>
      </c>
      <c r="B617" s="78" t="s">
        <v>980</v>
      </c>
      <c r="C617" s="54" t="s">
        <v>501</v>
      </c>
      <c r="D617" s="47">
        <v>4.5</v>
      </c>
      <c r="E617" s="52">
        <v>3</v>
      </c>
      <c r="F617" s="53"/>
      <c r="G617" s="52" t="s">
        <v>495</v>
      </c>
      <c r="H617" s="52" t="s">
        <v>690</v>
      </c>
      <c r="I617" s="83" t="s">
        <v>986</v>
      </c>
    </row>
    <row r="618" spans="1:9" ht="129.75" customHeight="1" x14ac:dyDescent="0.2">
      <c r="A618" s="68">
        <v>610</v>
      </c>
      <c r="B618" s="78" t="s">
        <v>980</v>
      </c>
      <c r="C618" s="54" t="s">
        <v>502</v>
      </c>
      <c r="D618" s="47">
        <v>83.2</v>
      </c>
      <c r="E618" s="52">
        <v>3</v>
      </c>
      <c r="F618" s="53"/>
      <c r="G618" s="52" t="s">
        <v>497</v>
      </c>
      <c r="H618" s="52" t="s">
        <v>498</v>
      </c>
      <c r="I618" s="83" t="s">
        <v>985</v>
      </c>
    </row>
    <row r="619" spans="1:9" ht="136.5" customHeight="1" x14ac:dyDescent="0.2">
      <c r="A619" s="68">
        <v>611</v>
      </c>
      <c r="B619" s="78" t="s">
        <v>980</v>
      </c>
      <c r="C619" s="54" t="s">
        <v>816</v>
      </c>
      <c r="D619" s="47">
        <v>125.4</v>
      </c>
      <c r="E619" s="52">
        <v>3</v>
      </c>
      <c r="F619" s="53"/>
      <c r="G619" s="52" t="s">
        <v>817</v>
      </c>
      <c r="H619" s="52" t="s">
        <v>818</v>
      </c>
      <c r="I619" s="83" t="s">
        <v>984</v>
      </c>
    </row>
    <row r="620" spans="1:9" ht="75" customHeight="1" x14ac:dyDescent="0.2">
      <c r="A620" s="68">
        <v>612</v>
      </c>
      <c r="B620" s="72" t="s">
        <v>509</v>
      </c>
      <c r="C620" s="54" t="s">
        <v>510</v>
      </c>
      <c r="D620" s="40">
        <v>19.600000000000001</v>
      </c>
      <c r="E620" s="53" t="s">
        <v>511</v>
      </c>
      <c r="F620" s="17"/>
      <c r="G620" s="51" t="s">
        <v>333</v>
      </c>
      <c r="H620" s="52" t="s">
        <v>577</v>
      </c>
      <c r="I620" s="51" t="s">
        <v>512</v>
      </c>
    </row>
    <row r="621" spans="1:9" ht="194.25" customHeight="1" x14ac:dyDescent="0.2">
      <c r="A621" s="68">
        <v>613</v>
      </c>
      <c r="B621" s="72" t="s">
        <v>505</v>
      </c>
      <c r="C621" s="54" t="s">
        <v>506</v>
      </c>
      <c r="D621" s="40">
        <v>114</v>
      </c>
      <c r="E621" s="53">
        <v>3</v>
      </c>
      <c r="F621" s="17"/>
      <c r="G621" s="51" t="s">
        <v>507</v>
      </c>
      <c r="H621" s="52" t="s">
        <v>577</v>
      </c>
      <c r="I621" s="51" t="s">
        <v>508</v>
      </c>
    </row>
    <row r="622" spans="1:9" ht="81.75" customHeight="1" x14ac:dyDescent="0.2">
      <c r="A622" s="68">
        <v>614</v>
      </c>
      <c r="B622" s="70" t="s">
        <v>1627</v>
      </c>
      <c r="C622" s="23" t="s">
        <v>1628</v>
      </c>
      <c r="D622" s="12">
        <v>2</v>
      </c>
      <c r="E622" s="275">
        <v>3</v>
      </c>
      <c r="F622" s="248">
        <v>9.39</v>
      </c>
      <c r="G622" s="23" t="s">
        <v>1629</v>
      </c>
      <c r="H622" s="57" t="s">
        <v>1642</v>
      </c>
      <c r="I622" s="23" t="s">
        <v>1630</v>
      </c>
    </row>
    <row r="623" spans="1:9" ht="90" x14ac:dyDescent="0.2">
      <c r="A623" s="68">
        <v>615</v>
      </c>
      <c r="B623" s="70" t="s">
        <v>1627</v>
      </c>
      <c r="C623" s="23" t="s">
        <v>1628</v>
      </c>
      <c r="D623" s="12">
        <v>2</v>
      </c>
      <c r="E623" s="275">
        <v>3</v>
      </c>
      <c r="F623" s="248">
        <v>9.39</v>
      </c>
      <c r="G623" s="23" t="s">
        <v>1641</v>
      </c>
      <c r="H623" s="57" t="s">
        <v>1642</v>
      </c>
      <c r="I623" s="23" t="s">
        <v>1630</v>
      </c>
    </row>
    <row r="624" spans="1:9" ht="162.75" customHeight="1" x14ac:dyDescent="0.2">
      <c r="A624" s="68">
        <v>616</v>
      </c>
      <c r="B624" s="72" t="s">
        <v>1149</v>
      </c>
      <c r="C624" s="51" t="s">
        <v>1150</v>
      </c>
      <c r="D624" s="55">
        <v>45.2</v>
      </c>
      <c r="E624" s="52" t="s">
        <v>1151</v>
      </c>
      <c r="F624" s="55">
        <v>190.97</v>
      </c>
      <c r="G624" s="51" t="s">
        <v>1152</v>
      </c>
      <c r="H624" s="54" t="s">
        <v>1322</v>
      </c>
      <c r="I624" s="51" t="s">
        <v>1183</v>
      </c>
    </row>
    <row r="625" spans="1:9" ht="180" x14ac:dyDescent="0.2">
      <c r="A625" s="68">
        <v>617</v>
      </c>
      <c r="B625" s="78" t="s">
        <v>428</v>
      </c>
      <c r="C625" s="51" t="s">
        <v>810</v>
      </c>
      <c r="D625" s="40">
        <v>530.1</v>
      </c>
      <c r="E625" s="20">
        <v>1.5</v>
      </c>
      <c r="F625" s="17" t="s">
        <v>32</v>
      </c>
      <c r="G625" s="83" t="s">
        <v>1153</v>
      </c>
      <c r="H625" s="45" t="s">
        <v>748</v>
      </c>
      <c r="I625" s="54" t="s">
        <v>2477</v>
      </c>
    </row>
    <row r="626" spans="1:9" ht="195" customHeight="1" x14ac:dyDescent="0.2">
      <c r="A626" s="68">
        <v>618</v>
      </c>
      <c r="B626" s="72" t="s">
        <v>1282</v>
      </c>
      <c r="C626" s="51" t="s">
        <v>1283</v>
      </c>
      <c r="D626" s="355">
        <v>15.2</v>
      </c>
      <c r="E626" s="355">
        <v>3</v>
      </c>
      <c r="F626" s="355"/>
      <c r="G626" s="54" t="s">
        <v>1284</v>
      </c>
      <c r="H626" s="356" t="s">
        <v>1652</v>
      </c>
      <c r="I626" s="54" t="s">
        <v>1317</v>
      </c>
    </row>
    <row r="627" spans="1:9" ht="108" customHeight="1" x14ac:dyDescent="0.2">
      <c r="A627" s="68">
        <v>619</v>
      </c>
      <c r="B627" s="84" t="s">
        <v>51</v>
      </c>
      <c r="C627" s="19" t="s">
        <v>52</v>
      </c>
      <c r="D627" s="71">
        <v>55.6</v>
      </c>
      <c r="E627" s="71">
        <v>3</v>
      </c>
      <c r="F627" s="53"/>
      <c r="G627" s="83" t="s">
        <v>458</v>
      </c>
      <c r="H627" s="51" t="s">
        <v>1686</v>
      </c>
      <c r="I627" s="32" t="s">
        <v>1519</v>
      </c>
    </row>
    <row r="628" spans="1:9" ht="91.5" customHeight="1" x14ac:dyDescent="0.2">
      <c r="A628" s="68">
        <v>620</v>
      </c>
      <c r="B628" s="84" t="s">
        <v>51</v>
      </c>
      <c r="C628" s="19" t="s">
        <v>52</v>
      </c>
      <c r="D628" s="71">
        <v>70.5</v>
      </c>
      <c r="E628" s="71">
        <v>3</v>
      </c>
      <c r="F628" s="53"/>
      <c r="G628" s="83" t="s">
        <v>458</v>
      </c>
      <c r="H628" s="51" t="s">
        <v>1686</v>
      </c>
      <c r="I628" s="32" t="s">
        <v>1520</v>
      </c>
    </row>
    <row r="629" spans="1:9" ht="95.25" customHeight="1" x14ac:dyDescent="0.2">
      <c r="A629" s="68">
        <v>621</v>
      </c>
      <c r="B629" s="84" t="s">
        <v>51</v>
      </c>
      <c r="C629" s="19" t="s">
        <v>52</v>
      </c>
      <c r="D629" s="20">
        <v>130.5</v>
      </c>
      <c r="E629" s="71">
        <v>3</v>
      </c>
      <c r="F629" s="10" t="s">
        <v>32</v>
      </c>
      <c r="G629" s="83" t="s">
        <v>546</v>
      </c>
      <c r="H629" s="51" t="s">
        <v>1011</v>
      </c>
      <c r="I629" s="32" t="s">
        <v>1521</v>
      </c>
    </row>
    <row r="630" spans="1:9" ht="99" customHeight="1" x14ac:dyDescent="0.2">
      <c r="A630" s="68">
        <v>622</v>
      </c>
      <c r="B630" s="80" t="s">
        <v>51</v>
      </c>
      <c r="C630" s="21" t="s">
        <v>52</v>
      </c>
      <c r="D630" s="108">
        <v>130.4</v>
      </c>
      <c r="E630" s="108">
        <v>3</v>
      </c>
      <c r="F630" s="15">
        <f>D630*18.77*25%</f>
        <v>611.90200000000004</v>
      </c>
      <c r="G630" s="67" t="s">
        <v>458</v>
      </c>
      <c r="H630" s="65" t="s">
        <v>1687</v>
      </c>
      <c r="I630" s="34" t="s">
        <v>1522</v>
      </c>
    </row>
    <row r="631" spans="1:9" ht="101.25" customHeight="1" x14ac:dyDescent="0.2">
      <c r="A631" s="68">
        <v>623</v>
      </c>
      <c r="B631" s="80" t="s">
        <v>51</v>
      </c>
      <c r="C631" s="21" t="s">
        <v>52</v>
      </c>
      <c r="D631" s="108">
        <v>130.19999999999999</v>
      </c>
      <c r="E631" s="108">
        <v>3</v>
      </c>
      <c r="F631" s="15">
        <f>D631*18.77*25%</f>
        <v>610.96349999999995</v>
      </c>
      <c r="G631" s="67" t="s">
        <v>458</v>
      </c>
      <c r="H631" s="65" t="s">
        <v>1687</v>
      </c>
      <c r="I631" s="34" t="s">
        <v>1523</v>
      </c>
    </row>
    <row r="632" spans="1:9" ht="99.75" customHeight="1" x14ac:dyDescent="0.2">
      <c r="A632" s="68">
        <v>624</v>
      </c>
      <c r="B632" s="84" t="s">
        <v>51</v>
      </c>
      <c r="C632" s="19" t="s">
        <v>52</v>
      </c>
      <c r="D632" s="71">
        <v>59.8</v>
      </c>
      <c r="E632" s="71">
        <v>3</v>
      </c>
      <c r="F632" s="53"/>
      <c r="G632" s="83" t="s">
        <v>458</v>
      </c>
      <c r="H632" s="51" t="s">
        <v>1686</v>
      </c>
      <c r="I632" s="32" t="s">
        <v>1524</v>
      </c>
    </row>
    <row r="633" spans="1:9" ht="129.75" customHeight="1" x14ac:dyDescent="0.2">
      <c r="A633" s="68">
        <v>625</v>
      </c>
      <c r="B633" s="84" t="s">
        <v>51</v>
      </c>
      <c r="C633" s="19" t="s">
        <v>1254</v>
      </c>
      <c r="D633" s="71">
        <v>17.399999999999999</v>
      </c>
      <c r="E633" s="71">
        <v>3</v>
      </c>
      <c r="F633" s="53"/>
      <c r="G633" s="83" t="s">
        <v>711</v>
      </c>
      <c r="H633" s="51" t="s">
        <v>1686</v>
      </c>
      <c r="I633" s="32" t="s">
        <v>1525</v>
      </c>
    </row>
    <row r="634" spans="1:9" ht="78.75" x14ac:dyDescent="0.2">
      <c r="A634" s="68">
        <v>626</v>
      </c>
      <c r="B634" s="78" t="s">
        <v>1280</v>
      </c>
      <c r="C634" s="51" t="s">
        <v>1281</v>
      </c>
      <c r="D634" s="20">
        <v>85.9</v>
      </c>
      <c r="E634" s="20">
        <v>3</v>
      </c>
      <c r="F634" s="53"/>
      <c r="G634" s="83" t="s">
        <v>711</v>
      </c>
      <c r="H634" s="51" t="s">
        <v>1686</v>
      </c>
      <c r="I634" s="83" t="s">
        <v>1526</v>
      </c>
    </row>
    <row r="635" spans="1:9" ht="78.75" x14ac:dyDescent="0.2">
      <c r="A635" s="68">
        <v>627</v>
      </c>
      <c r="B635" s="56" t="s">
        <v>1280</v>
      </c>
      <c r="C635" s="65" t="s">
        <v>1281</v>
      </c>
      <c r="D635" s="13">
        <v>85.6</v>
      </c>
      <c r="E635" s="13">
        <v>3</v>
      </c>
      <c r="F635" s="15">
        <f>D635*18.77*25%</f>
        <v>401.67799999999994</v>
      </c>
      <c r="G635" s="67" t="s">
        <v>711</v>
      </c>
      <c r="H635" s="65" t="s">
        <v>1691</v>
      </c>
      <c r="I635" s="67" t="s">
        <v>1688</v>
      </c>
    </row>
    <row r="636" spans="1:9" ht="78.75" x14ac:dyDescent="0.2">
      <c r="A636" s="68">
        <v>628</v>
      </c>
      <c r="B636" s="56" t="s">
        <v>1280</v>
      </c>
      <c r="C636" s="65" t="s">
        <v>1281</v>
      </c>
      <c r="D636" s="13">
        <v>188.6</v>
      </c>
      <c r="E636" s="13">
        <v>3</v>
      </c>
      <c r="F636" s="15">
        <f t="shared" ref="F636" si="0">D636*18.77*25%</f>
        <v>885.00549999999998</v>
      </c>
      <c r="G636" s="67" t="s">
        <v>711</v>
      </c>
      <c r="H636" s="65" t="s">
        <v>1689</v>
      </c>
      <c r="I636" s="67" t="s">
        <v>1690</v>
      </c>
    </row>
    <row r="637" spans="1:9" ht="104.25" customHeight="1" x14ac:dyDescent="0.2">
      <c r="A637" s="68">
        <v>629</v>
      </c>
      <c r="B637" s="80" t="s">
        <v>51</v>
      </c>
      <c r="C637" s="21" t="s">
        <v>52</v>
      </c>
      <c r="D637" s="108">
        <v>32.200000000000003</v>
      </c>
      <c r="E637" s="108">
        <v>3</v>
      </c>
      <c r="F637" s="15">
        <f>D637*18.77*25%</f>
        <v>151.0985</v>
      </c>
      <c r="G637" s="67" t="s">
        <v>1618</v>
      </c>
      <c r="H637" s="65" t="s">
        <v>1687</v>
      </c>
      <c r="I637" s="34" t="s">
        <v>1619</v>
      </c>
    </row>
    <row r="638" spans="1:9" ht="108" customHeight="1" x14ac:dyDescent="0.2">
      <c r="A638" s="68">
        <v>630</v>
      </c>
      <c r="B638" s="80" t="s">
        <v>51</v>
      </c>
      <c r="C638" s="21" t="s">
        <v>52</v>
      </c>
      <c r="D638" s="108">
        <v>64</v>
      </c>
      <c r="E638" s="108">
        <v>3</v>
      </c>
      <c r="F638" s="15">
        <f>D638*18.77*25%</f>
        <v>300.32</v>
      </c>
      <c r="G638" s="67" t="s">
        <v>1618</v>
      </c>
      <c r="H638" s="65" t="s">
        <v>2193</v>
      </c>
      <c r="I638" s="34" t="s">
        <v>2192</v>
      </c>
    </row>
    <row r="639" spans="1:9" ht="112.5" x14ac:dyDescent="0.2">
      <c r="A639" s="68">
        <v>631</v>
      </c>
      <c r="B639" s="56" t="s">
        <v>428</v>
      </c>
      <c r="C639" s="65" t="s">
        <v>1644</v>
      </c>
      <c r="D639" s="14">
        <v>30.8</v>
      </c>
      <c r="E639" s="13">
        <v>3</v>
      </c>
      <c r="F639" s="248">
        <v>144.53</v>
      </c>
      <c r="G639" s="67" t="s">
        <v>1646</v>
      </c>
      <c r="H639" s="23" t="s">
        <v>1645</v>
      </c>
      <c r="I639" s="23" t="s">
        <v>1647</v>
      </c>
    </row>
    <row r="640" spans="1:9" ht="75" customHeight="1" x14ac:dyDescent="0.2">
      <c r="A640" s="68">
        <v>632</v>
      </c>
      <c r="B640" s="70" t="s">
        <v>1360</v>
      </c>
      <c r="C640" s="67" t="s">
        <v>1608</v>
      </c>
      <c r="D640" s="15">
        <v>28.8</v>
      </c>
      <c r="E640" s="57">
        <v>2.5</v>
      </c>
      <c r="F640" s="15">
        <v>135.13999999999999</v>
      </c>
      <c r="G640" s="65" t="s">
        <v>1361</v>
      </c>
      <c r="H640" s="164" t="s">
        <v>1642</v>
      </c>
      <c r="I640" s="220" t="s">
        <v>1362</v>
      </c>
    </row>
    <row r="641" spans="1:9" ht="56.25" x14ac:dyDescent="0.2">
      <c r="A641" s="68">
        <v>633</v>
      </c>
      <c r="B641" s="144" t="s">
        <v>291</v>
      </c>
      <c r="C641" s="54" t="s">
        <v>1032</v>
      </c>
      <c r="D641" s="47">
        <v>23.8</v>
      </c>
      <c r="E641" s="20">
        <v>2</v>
      </c>
      <c r="F641" s="52"/>
      <c r="G641" s="54" t="s">
        <v>567</v>
      </c>
      <c r="H641" s="54" t="s">
        <v>292</v>
      </c>
      <c r="I641" s="54" t="s">
        <v>293</v>
      </c>
    </row>
    <row r="642" spans="1:9" ht="45" x14ac:dyDescent="0.2">
      <c r="A642" s="68">
        <v>634</v>
      </c>
      <c r="B642" s="79" t="s">
        <v>291</v>
      </c>
      <c r="C642" s="3" t="s">
        <v>1034</v>
      </c>
      <c r="D642" s="155">
        <v>40.75</v>
      </c>
      <c r="E642" s="44">
        <v>1</v>
      </c>
      <c r="F642" s="147"/>
      <c r="G642" s="146" t="s">
        <v>1035</v>
      </c>
      <c r="H642" s="143" t="s">
        <v>1036</v>
      </c>
      <c r="I642" s="146" t="s">
        <v>1037</v>
      </c>
    </row>
    <row r="643" spans="1:9" ht="56.25" x14ac:dyDescent="0.2">
      <c r="A643" s="68">
        <v>635</v>
      </c>
      <c r="B643" s="78" t="s">
        <v>291</v>
      </c>
      <c r="C643" s="51" t="s">
        <v>1038</v>
      </c>
      <c r="D643" s="47">
        <v>10.199999999999999</v>
      </c>
      <c r="E643" s="189">
        <v>3</v>
      </c>
      <c r="F643" s="52"/>
      <c r="G643" s="54" t="s">
        <v>1095</v>
      </c>
      <c r="H643" s="54" t="s">
        <v>1316</v>
      </c>
      <c r="I643" s="54" t="s">
        <v>1033</v>
      </c>
    </row>
    <row r="644" spans="1:9" ht="56.25" customHeight="1" x14ac:dyDescent="0.2">
      <c r="A644" s="68">
        <v>636</v>
      </c>
      <c r="B644" s="78" t="s">
        <v>291</v>
      </c>
      <c r="C644" s="51" t="s">
        <v>1038</v>
      </c>
      <c r="D644" s="47">
        <v>12.1</v>
      </c>
      <c r="E644" s="189">
        <v>3</v>
      </c>
      <c r="F644" s="52"/>
      <c r="G644" s="54" t="s">
        <v>1095</v>
      </c>
      <c r="H644" s="54" t="s">
        <v>1316</v>
      </c>
      <c r="I644" s="54" t="s">
        <v>1039</v>
      </c>
    </row>
    <row r="645" spans="1:9" ht="51.75" customHeight="1" x14ac:dyDescent="0.2">
      <c r="A645" s="68">
        <v>637</v>
      </c>
      <c r="B645" s="78" t="s">
        <v>291</v>
      </c>
      <c r="C645" s="51" t="s">
        <v>1094</v>
      </c>
      <c r="D645" s="40">
        <v>13.6</v>
      </c>
      <c r="E645" s="189">
        <v>3</v>
      </c>
      <c r="F645" s="55"/>
      <c r="G645" s="54" t="s">
        <v>1095</v>
      </c>
      <c r="H645" s="54" t="s">
        <v>1316</v>
      </c>
      <c r="I645" s="51" t="s">
        <v>1039</v>
      </c>
    </row>
    <row r="646" spans="1:9" ht="56.25" x14ac:dyDescent="0.2">
      <c r="A646" s="68">
        <v>638</v>
      </c>
      <c r="B646" s="56" t="s">
        <v>1326</v>
      </c>
      <c r="C646" s="65" t="s">
        <v>1330</v>
      </c>
      <c r="D646" s="13">
        <v>18</v>
      </c>
      <c r="E646" s="13">
        <v>1.5</v>
      </c>
      <c r="F646" s="15">
        <v>84.47</v>
      </c>
      <c r="G646" s="67" t="s">
        <v>1329</v>
      </c>
      <c r="H646" s="57" t="s">
        <v>2087</v>
      </c>
      <c r="I646" s="23" t="s">
        <v>1363</v>
      </c>
    </row>
    <row r="647" spans="1:9" ht="56.25" x14ac:dyDescent="0.2">
      <c r="A647" s="68">
        <v>639</v>
      </c>
      <c r="B647" s="132" t="s">
        <v>1327</v>
      </c>
      <c r="C647" s="133" t="s">
        <v>1332</v>
      </c>
      <c r="D647" s="13">
        <v>86</v>
      </c>
      <c r="E647" s="13">
        <v>1.5</v>
      </c>
      <c r="F647" s="15">
        <v>403.56</v>
      </c>
      <c r="G647" s="67" t="s">
        <v>1329</v>
      </c>
      <c r="H647" s="57" t="s">
        <v>2087</v>
      </c>
      <c r="I647" s="23" t="s">
        <v>1331</v>
      </c>
    </row>
    <row r="648" spans="1:9" ht="78.75" x14ac:dyDescent="0.2">
      <c r="A648" s="68">
        <v>640</v>
      </c>
      <c r="B648" s="70" t="s">
        <v>1113</v>
      </c>
      <c r="C648" s="23" t="s">
        <v>783</v>
      </c>
      <c r="D648" s="233">
        <v>149.9</v>
      </c>
      <c r="E648" s="12">
        <v>3</v>
      </c>
      <c r="F648" s="14">
        <v>703.41</v>
      </c>
      <c r="G648" s="23" t="s">
        <v>1102</v>
      </c>
      <c r="H648" s="57" t="s">
        <v>2087</v>
      </c>
      <c r="I648" s="23" t="s">
        <v>1444</v>
      </c>
    </row>
    <row r="649" spans="1:9" ht="56.25" x14ac:dyDescent="0.2">
      <c r="A649" s="68">
        <v>641</v>
      </c>
      <c r="B649" s="70" t="s">
        <v>1113</v>
      </c>
      <c r="C649" s="23" t="s">
        <v>1592</v>
      </c>
      <c r="D649" s="12">
        <f>130.2</f>
        <v>130.19999999999999</v>
      </c>
      <c r="E649" s="12">
        <v>3</v>
      </c>
      <c r="F649" s="14">
        <f>D649*18.77*0.25</f>
        <v>610.96349999999995</v>
      </c>
      <c r="G649" s="23" t="s">
        <v>1593</v>
      </c>
      <c r="H649" s="57" t="s">
        <v>2087</v>
      </c>
      <c r="I649" s="23" t="s">
        <v>1594</v>
      </c>
    </row>
    <row r="650" spans="1:9" ht="78.75" x14ac:dyDescent="0.2">
      <c r="A650" s="68">
        <v>642</v>
      </c>
      <c r="B650" s="70" t="s">
        <v>1113</v>
      </c>
      <c r="C650" s="23" t="s">
        <v>1078</v>
      </c>
      <c r="D650" s="12">
        <v>64.2</v>
      </c>
      <c r="E650" s="12">
        <v>2.8</v>
      </c>
      <c r="F650" s="14">
        <f>D650*18.77*0.25</f>
        <v>301.25850000000003</v>
      </c>
      <c r="G650" s="23" t="s">
        <v>2478</v>
      </c>
      <c r="H650" s="57" t="s">
        <v>2089</v>
      </c>
      <c r="I650" s="23" t="s">
        <v>784</v>
      </c>
    </row>
    <row r="651" spans="1:9" ht="78.75" x14ac:dyDescent="0.2">
      <c r="A651" s="68">
        <v>643</v>
      </c>
      <c r="B651" s="70" t="s">
        <v>1113</v>
      </c>
      <c r="C651" s="23" t="s">
        <v>785</v>
      </c>
      <c r="D651" s="12">
        <v>60.6</v>
      </c>
      <c r="E651" s="12">
        <v>2.5</v>
      </c>
      <c r="F651" s="14">
        <f>D651*18.77*0.25</f>
        <v>284.3655</v>
      </c>
      <c r="G651" s="23" t="s">
        <v>2088</v>
      </c>
      <c r="H651" s="57" t="s">
        <v>2089</v>
      </c>
      <c r="I651" s="23" t="s">
        <v>2090</v>
      </c>
    </row>
    <row r="652" spans="1:9" ht="222" customHeight="1" x14ac:dyDescent="0.2">
      <c r="A652" s="68">
        <v>644</v>
      </c>
      <c r="B652" s="112" t="s">
        <v>1610</v>
      </c>
      <c r="C652" s="28" t="s">
        <v>564</v>
      </c>
      <c r="D652" s="173">
        <v>18.100000000000001</v>
      </c>
      <c r="E652" s="273" t="s">
        <v>516</v>
      </c>
      <c r="F652" s="173">
        <v>84.93</v>
      </c>
      <c r="G652" s="173" t="s">
        <v>565</v>
      </c>
      <c r="H652" s="173" t="s">
        <v>1642</v>
      </c>
      <c r="I652" s="28" t="s">
        <v>955</v>
      </c>
    </row>
    <row r="653" spans="1:9" ht="222" customHeight="1" x14ac:dyDescent="0.2">
      <c r="A653" s="68">
        <v>645</v>
      </c>
      <c r="B653" s="112" t="s">
        <v>1611</v>
      </c>
      <c r="C653" s="28" t="s">
        <v>566</v>
      </c>
      <c r="D653" s="173">
        <v>57.5</v>
      </c>
      <c r="E653" s="273" t="s">
        <v>516</v>
      </c>
      <c r="F653" s="173">
        <v>269.81</v>
      </c>
      <c r="G653" s="173" t="s">
        <v>565</v>
      </c>
      <c r="H653" s="173" t="s">
        <v>1642</v>
      </c>
      <c r="I653" s="28" t="s">
        <v>956</v>
      </c>
    </row>
    <row r="654" spans="1:9" ht="225.75" customHeight="1" x14ac:dyDescent="0.2">
      <c r="A654" s="68">
        <v>646</v>
      </c>
      <c r="B654" s="112" t="s">
        <v>1611</v>
      </c>
      <c r="C654" s="28" t="s">
        <v>1640</v>
      </c>
      <c r="D654" s="173">
        <v>32.299999999999997</v>
      </c>
      <c r="E654" s="273" t="s">
        <v>516</v>
      </c>
      <c r="F654" s="173">
        <v>151.56</v>
      </c>
      <c r="G654" s="28" t="s">
        <v>565</v>
      </c>
      <c r="H654" s="173" t="s">
        <v>1642</v>
      </c>
      <c r="I654" s="28" t="s">
        <v>848</v>
      </c>
    </row>
    <row r="655" spans="1:9" ht="214.5" customHeight="1" x14ac:dyDescent="0.2">
      <c r="A655" s="68">
        <v>647</v>
      </c>
      <c r="B655" s="112" t="s">
        <v>1611</v>
      </c>
      <c r="C655" s="271" t="s">
        <v>849</v>
      </c>
      <c r="D655" s="272">
        <v>55.3</v>
      </c>
      <c r="E655" s="273" t="s">
        <v>1173</v>
      </c>
      <c r="F655" s="173">
        <v>259.49</v>
      </c>
      <c r="G655" s="173" t="s">
        <v>565</v>
      </c>
      <c r="H655" s="173" t="s">
        <v>1642</v>
      </c>
      <c r="I655" s="274" t="s">
        <v>847</v>
      </c>
    </row>
    <row r="656" spans="1:9" ht="78.75" x14ac:dyDescent="0.2">
      <c r="A656" s="68">
        <v>648</v>
      </c>
      <c r="B656" s="384" t="s">
        <v>53</v>
      </c>
      <c r="C656" s="164" t="s">
        <v>2479</v>
      </c>
      <c r="D656" s="90">
        <v>275</v>
      </c>
      <c r="E656" s="154" t="s">
        <v>2480</v>
      </c>
      <c r="F656" s="165">
        <v>322.61</v>
      </c>
      <c r="G656" s="166" t="s">
        <v>2481</v>
      </c>
      <c r="H656" s="166" t="s">
        <v>1645</v>
      </c>
      <c r="I656" s="385" t="s">
        <v>2482</v>
      </c>
    </row>
    <row r="657" spans="1:9" ht="54.75" customHeight="1" x14ac:dyDescent="0.2">
      <c r="A657" s="68">
        <v>649</v>
      </c>
      <c r="B657" s="383" t="s">
        <v>53</v>
      </c>
      <c r="C657" s="356" t="s">
        <v>2483</v>
      </c>
      <c r="D657" s="96">
        <v>6508</v>
      </c>
      <c r="E657" s="263" t="s">
        <v>2484</v>
      </c>
      <c r="F657" s="182"/>
      <c r="G657" s="204" t="s">
        <v>283</v>
      </c>
      <c r="H657" s="204" t="s">
        <v>623</v>
      </c>
      <c r="I657" s="116" t="s">
        <v>2485</v>
      </c>
    </row>
    <row r="658" spans="1:9" ht="210" customHeight="1" x14ac:dyDescent="0.2">
      <c r="A658" s="68">
        <v>650</v>
      </c>
      <c r="B658" s="80" t="s">
        <v>102</v>
      </c>
      <c r="C658" s="21" t="s">
        <v>1542</v>
      </c>
      <c r="D658" s="27">
        <v>426.7</v>
      </c>
      <c r="E658" s="14">
        <v>3</v>
      </c>
      <c r="F658" s="248">
        <v>1201.3699999999999</v>
      </c>
      <c r="G658" s="23" t="s">
        <v>1154</v>
      </c>
      <c r="H658" s="166" t="s">
        <v>1642</v>
      </c>
      <c r="I658" s="21" t="s">
        <v>1543</v>
      </c>
    </row>
    <row r="659" spans="1:9" ht="236.25" x14ac:dyDescent="0.2">
      <c r="A659" s="68">
        <v>651</v>
      </c>
      <c r="B659" s="84" t="s">
        <v>102</v>
      </c>
      <c r="C659" s="19" t="s">
        <v>1381</v>
      </c>
      <c r="D659" s="263">
        <v>35.4</v>
      </c>
      <c r="E659" s="264">
        <v>3</v>
      </c>
      <c r="F659" s="265">
        <v>166.11</v>
      </c>
      <c r="G659" s="16" t="s">
        <v>1155</v>
      </c>
      <c r="H659" s="89" t="s">
        <v>623</v>
      </c>
      <c r="I659" s="19" t="s">
        <v>1382</v>
      </c>
    </row>
    <row r="660" spans="1:9" ht="247.5" x14ac:dyDescent="0.2">
      <c r="A660" s="68">
        <v>652</v>
      </c>
      <c r="B660" s="84" t="s">
        <v>102</v>
      </c>
      <c r="C660" s="18" t="s">
        <v>2092</v>
      </c>
      <c r="D660" s="263">
        <v>18.600000000000001</v>
      </c>
      <c r="E660" s="264">
        <v>1</v>
      </c>
      <c r="F660" s="265"/>
      <c r="G660" s="30" t="s">
        <v>2093</v>
      </c>
      <c r="H660" s="75" t="s">
        <v>2094</v>
      </c>
      <c r="I660" s="18" t="s">
        <v>2098</v>
      </c>
    </row>
    <row r="661" spans="1:9" ht="303.75" x14ac:dyDescent="0.2">
      <c r="A661" s="68">
        <v>653</v>
      </c>
      <c r="B661" s="80" t="s">
        <v>2091</v>
      </c>
      <c r="C661" s="21" t="s">
        <v>2095</v>
      </c>
      <c r="D661" s="154">
        <v>28.4</v>
      </c>
      <c r="E661" s="90">
        <v>3</v>
      </c>
      <c r="F661" s="313">
        <v>133.27000000000001</v>
      </c>
      <c r="G661" s="28" t="s">
        <v>2096</v>
      </c>
      <c r="H661" s="173" t="s">
        <v>1645</v>
      </c>
      <c r="I661" s="21" t="s">
        <v>2097</v>
      </c>
    </row>
    <row r="662" spans="1:9" ht="67.5" x14ac:dyDescent="0.2">
      <c r="A662" s="68">
        <v>654</v>
      </c>
      <c r="B662" s="69" t="s">
        <v>472</v>
      </c>
      <c r="C662" s="3" t="s">
        <v>1467</v>
      </c>
      <c r="D662" s="44">
        <v>192</v>
      </c>
      <c r="E662" s="33" t="s">
        <v>379</v>
      </c>
      <c r="F662" s="58"/>
      <c r="G662" s="224" t="s">
        <v>380</v>
      </c>
      <c r="H662" s="224" t="s">
        <v>151</v>
      </c>
      <c r="I662" s="3" t="s">
        <v>680</v>
      </c>
    </row>
    <row r="663" spans="1:9" ht="112.5" x14ac:dyDescent="0.2">
      <c r="A663" s="68">
        <v>655</v>
      </c>
      <c r="B663" s="72" t="s">
        <v>472</v>
      </c>
      <c r="C663" s="51" t="s">
        <v>1468</v>
      </c>
      <c r="D663" s="244"/>
      <c r="E663" s="20" t="s">
        <v>1469</v>
      </c>
      <c r="F663" s="17"/>
      <c r="G663" s="52" t="s">
        <v>1470</v>
      </c>
      <c r="H663" s="245" t="s">
        <v>1783</v>
      </c>
      <c r="I663" s="51" t="s">
        <v>1471</v>
      </c>
    </row>
    <row r="664" spans="1:9" ht="155.25" customHeight="1" x14ac:dyDescent="0.2">
      <c r="A664" s="68">
        <v>656</v>
      </c>
      <c r="B664" s="72" t="s">
        <v>1561</v>
      </c>
      <c r="C664" s="54" t="s">
        <v>1472</v>
      </c>
      <c r="D664" s="199">
        <v>24.5</v>
      </c>
      <c r="E664" s="64">
        <v>2</v>
      </c>
      <c r="F664" s="149"/>
      <c r="G664" s="52" t="s">
        <v>1255</v>
      </c>
      <c r="H664" s="54" t="s">
        <v>1782</v>
      </c>
      <c r="I664" s="54" t="s">
        <v>1066</v>
      </c>
    </row>
    <row r="665" spans="1:9" ht="78.75" x14ac:dyDescent="0.2">
      <c r="A665" s="68">
        <v>657</v>
      </c>
      <c r="B665" s="70" t="s">
        <v>1590</v>
      </c>
      <c r="C665" s="23" t="s">
        <v>1562</v>
      </c>
      <c r="D665" s="246">
        <v>8.6</v>
      </c>
      <c r="E665" s="247">
        <v>3</v>
      </c>
      <c r="F665" s="248">
        <v>40.36</v>
      </c>
      <c r="G665" s="65" t="s">
        <v>1482</v>
      </c>
      <c r="H665" s="23" t="s">
        <v>1642</v>
      </c>
      <c r="I665" s="23" t="s">
        <v>1563</v>
      </c>
    </row>
    <row r="666" spans="1:9" ht="97.5" customHeight="1" x14ac:dyDescent="0.2">
      <c r="A666" s="68">
        <v>658</v>
      </c>
      <c r="B666" s="72" t="s">
        <v>1590</v>
      </c>
      <c r="C666" s="54" t="s">
        <v>1473</v>
      </c>
      <c r="D666" s="249"/>
      <c r="E666" s="250" t="s">
        <v>1469</v>
      </c>
      <c r="F666" s="251"/>
      <c r="G666" s="54" t="s">
        <v>1470</v>
      </c>
      <c r="H666" s="245" t="s">
        <v>1783</v>
      </c>
      <c r="I666" s="54" t="s">
        <v>1474</v>
      </c>
    </row>
    <row r="667" spans="1:9" ht="97.5" customHeight="1" x14ac:dyDescent="0.2">
      <c r="A667" s="68">
        <v>659</v>
      </c>
      <c r="B667" s="72" t="s">
        <v>1475</v>
      </c>
      <c r="C667" s="54" t="s">
        <v>1476</v>
      </c>
      <c r="D667" s="249"/>
      <c r="E667" s="250" t="s">
        <v>1469</v>
      </c>
      <c r="F667" s="251"/>
      <c r="G667" s="54" t="s">
        <v>1470</v>
      </c>
      <c r="H667" s="245" t="s">
        <v>1783</v>
      </c>
      <c r="I667" s="54" t="s">
        <v>1477</v>
      </c>
    </row>
    <row r="668" spans="1:9" ht="202.5" x14ac:dyDescent="0.2">
      <c r="A668" s="68">
        <v>660</v>
      </c>
      <c r="B668" s="201" t="s">
        <v>1309</v>
      </c>
      <c r="C668" s="252" t="s">
        <v>1600</v>
      </c>
      <c r="D668" s="202">
        <v>123.5</v>
      </c>
      <c r="E668" s="203" t="s">
        <v>1310</v>
      </c>
      <c r="F668" s="202">
        <v>579.52</v>
      </c>
      <c r="G668" s="202" t="s">
        <v>1311</v>
      </c>
      <c r="H668" s="202" t="s">
        <v>1784</v>
      </c>
      <c r="I668" s="253" t="s">
        <v>1478</v>
      </c>
    </row>
    <row r="669" spans="1:9" ht="202.5" x14ac:dyDescent="0.2">
      <c r="A669" s="68">
        <v>661</v>
      </c>
      <c r="B669" s="201" t="s">
        <v>1309</v>
      </c>
      <c r="C669" s="252" t="s">
        <v>1785</v>
      </c>
      <c r="D669" s="202">
        <v>51.7</v>
      </c>
      <c r="E669" s="203" t="s">
        <v>1310</v>
      </c>
      <c r="F669" s="202">
        <v>242.6</v>
      </c>
      <c r="G669" s="202" t="s">
        <v>1479</v>
      </c>
      <c r="H669" s="23" t="s">
        <v>1642</v>
      </c>
      <c r="I669" s="253" t="s">
        <v>1480</v>
      </c>
    </row>
    <row r="670" spans="1:9" ht="98.25" customHeight="1" x14ac:dyDescent="0.2">
      <c r="A670" s="68">
        <v>662</v>
      </c>
      <c r="B670" s="72" t="s">
        <v>1309</v>
      </c>
      <c r="C670" s="76" t="s">
        <v>1483</v>
      </c>
      <c r="D670" s="29"/>
      <c r="E670" s="20" t="s">
        <v>1469</v>
      </c>
      <c r="F670" s="29"/>
      <c r="G670" s="29" t="s">
        <v>1470</v>
      </c>
      <c r="H670" s="54" t="s">
        <v>1783</v>
      </c>
      <c r="I670" s="54" t="s">
        <v>1481</v>
      </c>
    </row>
    <row r="671" spans="1:9" ht="143.25" customHeight="1" x14ac:dyDescent="0.2">
      <c r="A671" s="68">
        <v>663</v>
      </c>
      <c r="B671" s="77" t="s">
        <v>220</v>
      </c>
      <c r="C671" s="37" t="s">
        <v>221</v>
      </c>
      <c r="D671" s="160">
        <v>17.100000000000001</v>
      </c>
      <c r="E671" s="36" t="s">
        <v>222</v>
      </c>
      <c r="F671" s="120" t="s">
        <v>32</v>
      </c>
      <c r="G671" s="35" t="s">
        <v>117</v>
      </c>
      <c r="H671" s="37" t="s">
        <v>243</v>
      </c>
      <c r="I671" s="35" t="s">
        <v>223</v>
      </c>
    </row>
    <row r="672" spans="1:9" ht="154.5" customHeight="1" x14ac:dyDescent="0.2">
      <c r="A672" s="68">
        <v>664</v>
      </c>
      <c r="B672" s="77" t="s">
        <v>220</v>
      </c>
      <c r="C672" s="37" t="s">
        <v>221</v>
      </c>
      <c r="D672" s="160">
        <v>31.3</v>
      </c>
      <c r="E672" s="36" t="s">
        <v>222</v>
      </c>
      <c r="F672" s="120" t="s">
        <v>32</v>
      </c>
      <c r="G672" s="35" t="s">
        <v>117</v>
      </c>
      <c r="H672" s="37" t="s">
        <v>243</v>
      </c>
      <c r="I672" s="35" t="s">
        <v>224</v>
      </c>
    </row>
    <row r="673" spans="1:9" ht="153.75" customHeight="1" x14ac:dyDescent="0.2">
      <c r="A673" s="68">
        <v>665</v>
      </c>
      <c r="B673" s="77" t="s">
        <v>220</v>
      </c>
      <c r="C673" s="37" t="s">
        <v>221</v>
      </c>
      <c r="D673" s="160">
        <v>32.4</v>
      </c>
      <c r="E673" s="36" t="s">
        <v>222</v>
      </c>
      <c r="F673" s="120" t="s">
        <v>32</v>
      </c>
      <c r="G673" s="35" t="s">
        <v>117</v>
      </c>
      <c r="H673" s="37" t="s">
        <v>243</v>
      </c>
      <c r="I673" s="35" t="s">
        <v>225</v>
      </c>
    </row>
    <row r="674" spans="1:9" ht="45" x14ac:dyDescent="0.2">
      <c r="A674" s="68">
        <v>666</v>
      </c>
      <c r="B674" s="69" t="s">
        <v>1383</v>
      </c>
      <c r="C674" s="54" t="s">
        <v>128</v>
      </c>
      <c r="D674" s="155">
        <v>26.7</v>
      </c>
      <c r="E674" s="45">
        <v>1.4</v>
      </c>
      <c r="F674" s="10" t="s">
        <v>32</v>
      </c>
      <c r="G674" s="59" t="s">
        <v>29</v>
      </c>
      <c r="H674" s="59" t="s">
        <v>25</v>
      </c>
      <c r="I674" s="46" t="s">
        <v>152</v>
      </c>
    </row>
    <row r="675" spans="1:9" ht="101.25" x14ac:dyDescent="0.2">
      <c r="A675" s="68">
        <v>667</v>
      </c>
      <c r="B675" s="72" t="s">
        <v>602</v>
      </c>
      <c r="C675" s="54" t="s">
        <v>1201</v>
      </c>
      <c r="D675" s="40">
        <v>80.2</v>
      </c>
      <c r="E675" s="55">
        <v>2.5</v>
      </c>
      <c r="F675" s="17"/>
      <c r="G675" s="51" t="s">
        <v>1008</v>
      </c>
      <c r="H675" s="204" t="s">
        <v>1262</v>
      </c>
      <c r="I675" s="54" t="s">
        <v>1009</v>
      </c>
    </row>
    <row r="676" spans="1:9" ht="101.25" x14ac:dyDescent="0.2">
      <c r="A676" s="68">
        <v>668</v>
      </c>
      <c r="B676" s="72" t="s">
        <v>602</v>
      </c>
      <c r="C676" s="54" t="s">
        <v>1202</v>
      </c>
      <c r="D676" s="40">
        <v>130.6</v>
      </c>
      <c r="E676" s="55">
        <v>3</v>
      </c>
      <c r="F676" s="17"/>
      <c r="G676" s="51" t="s">
        <v>1008</v>
      </c>
      <c r="H676" s="54" t="s">
        <v>1097</v>
      </c>
      <c r="I676" s="54" t="s">
        <v>1010</v>
      </c>
    </row>
    <row r="677" spans="1:9" ht="45" x14ac:dyDescent="0.2">
      <c r="A677" s="68">
        <v>669</v>
      </c>
      <c r="B677" s="69" t="s">
        <v>1384</v>
      </c>
      <c r="C677" s="54" t="s">
        <v>267</v>
      </c>
      <c r="D677" s="155">
        <v>26.2</v>
      </c>
      <c r="E677" s="45">
        <v>1</v>
      </c>
      <c r="F677" s="10" t="s">
        <v>24</v>
      </c>
      <c r="G677" s="45" t="s">
        <v>29</v>
      </c>
      <c r="H677" s="3" t="s">
        <v>2</v>
      </c>
      <c r="I677" s="7" t="s">
        <v>49</v>
      </c>
    </row>
    <row r="678" spans="1:9" ht="101.25" x14ac:dyDescent="0.2">
      <c r="A678" s="68">
        <v>670</v>
      </c>
      <c r="B678" s="267" t="s">
        <v>1599</v>
      </c>
      <c r="C678" s="268" t="s">
        <v>1596</v>
      </c>
      <c r="D678" s="165">
        <v>15.1</v>
      </c>
      <c r="E678" s="165">
        <v>2.2999999999999998</v>
      </c>
      <c r="F678" s="165">
        <v>70.86</v>
      </c>
      <c r="G678" s="268" t="s">
        <v>1597</v>
      </c>
      <c r="H678" s="269" t="s">
        <v>1642</v>
      </c>
      <c r="I678" s="268" t="s">
        <v>1598</v>
      </c>
    </row>
    <row r="679" spans="1:9" ht="78.75" x14ac:dyDescent="0.2">
      <c r="A679" s="68">
        <v>671</v>
      </c>
      <c r="B679" s="237" t="s">
        <v>1602</v>
      </c>
      <c r="C679" s="238" t="s">
        <v>1448</v>
      </c>
      <c r="D679" s="240">
        <v>71.7</v>
      </c>
      <c r="E679" s="240">
        <v>0.4</v>
      </c>
      <c r="F679" s="241"/>
      <c r="G679" s="238" t="s">
        <v>1451</v>
      </c>
      <c r="H679" s="239" t="s">
        <v>1449</v>
      </c>
      <c r="I679" s="238" t="s">
        <v>1450</v>
      </c>
    </row>
    <row r="680" spans="1:9" ht="78.75" x14ac:dyDescent="0.2">
      <c r="A680" s="68">
        <v>672</v>
      </c>
      <c r="B680" s="237" t="s">
        <v>1603</v>
      </c>
      <c r="C680" s="238" t="s">
        <v>1604</v>
      </c>
      <c r="D680" s="240">
        <v>35.200000000000003</v>
      </c>
      <c r="E680" s="240">
        <v>1.5</v>
      </c>
      <c r="F680" s="270"/>
      <c r="G680" s="238" t="s">
        <v>1601</v>
      </c>
      <c r="H680" s="238" t="s">
        <v>1449</v>
      </c>
      <c r="I680" s="238" t="s">
        <v>1450</v>
      </c>
    </row>
    <row r="681" spans="1:9" ht="78.75" x14ac:dyDescent="0.2">
      <c r="A681" s="68">
        <v>673</v>
      </c>
      <c r="B681" s="237" t="s">
        <v>1603</v>
      </c>
      <c r="C681" s="238" t="s">
        <v>1651</v>
      </c>
      <c r="D681" s="240">
        <v>86.1</v>
      </c>
      <c r="E681" s="240">
        <v>0.6</v>
      </c>
      <c r="F681" s="280"/>
      <c r="G681" s="281" t="s">
        <v>1601</v>
      </c>
      <c r="H681" s="238" t="s">
        <v>1449</v>
      </c>
      <c r="I681" s="238" t="s">
        <v>1450</v>
      </c>
    </row>
    <row r="682" spans="1:9" ht="112.5" x14ac:dyDescent="0.2">
      <c r="A682" s="68">
        <v>674</v>
      </c>
      <c r="B682" s="345" t="s">
        <v>2201</v>
      </c>
      <c r="C682" s="346" t="s">
        <v>2206</v>
      </c>
      <c r="D682" s="347">
        <v>36.200000000000003</v>
      </c>
      <c r="E682" s="347" t="s">
        <v>2204</v>
      </c>
      <c r="F682" s="348">
        <v>108.72</v>
      </c>
      <c r="G682" s="349" t="s">
        <v>2202</v>
      </c>
      <c r="H682" s="350" t="s">
        <v>1645</v>
      </c>
      <c r="I682" s="351" t="s">
        <v>2208</v>
      </c>
    </row>
    <row r="683" spans="1:9" ht="117.75" customHeight="1" x14ac:dyDescent="0.2">
      <c r="A683" s="68">
        <v>675</v>
      </c>
      <c r="B683" s="345" t="s">
        <v>2201</v>
      </c>
      <c r="C683" s="346" t="s">
        <v>2207</v>
      </c>
      <c r="D683" s="347">
        <v>50.9</v>
      </c>
      <c r="E683" s="347" t="s">
        <v>2205</v>
      </c>
      <c r="F683" s="348">
        <v>238.85</v>
      </c>
      <c r="G683" s="349" t="s">
        <v>2203</v>
      </c>
      <c r="H683" s="350" t="s">
        <v>1645</v>
      </c>
      <c r="I683" s="351" t="s">
        <v>2209</v>
      </c>
    </row>
    <row r="684" spans="1:9" ht="95.25" customHeight="1" x14ac:dyDescent="0.2">
      <c r="A684" s="68">
        <v>676</v>
      </c>
      <c r="B684" s="229" t="s">
        <v>1318</v>
      </c>
      <c r="C684" s="205" t="s">
        <v>1385</v>
      </c>
      <c r="D684" s="206">
        <v>9.5</v>
      </c>
      <c r="E684" s="207">
        <v>3</v>
      </c>
      <c r="F684" s="206">
        <f>D684*18.77*25/100</f>
        <v>44.578749999999999</v>
      </c>
      <c r="G684" s="137" t="s">
        <v>47</v>
      </c>
      <c r="H684" s="137" t="s">
        <v>1642</v>
      </c>
      <c r="I684" s="65" t="s">
        <v>1328</v>
      </c>
    </row>
    <row r="685" spans="1:9" ht="56.25" x14ac:dyDescent="0.2">
      <c r="A685" s="68">
        <v>677</v>
      </c>
      <c r="B685" s="72" t="s">
        <v>684</v>
      </c>
      <c r="C685" s="54" t="s">
        <v>525</v>
      </c>
      <c r="D685" s="158">
        <v>5.4</v>
      </c>
      <c r="E685" s="82">
        <v>3</v>
      </c>
      <c r="F685" s="92"/>
      <c r="G685" s="16" t="s">
        <v>689</v>
      </c>
      <c r="H685" s="52" t="s">
        <v>728</v>
      </c>
      <c r="I685" s="16" t="s">
        <v>526</v>
      </c>
    </row>
    <row r="686" spans="1:9" ht="56.25" x14ac:dyDescent="0.2">
      <c r="A686" s="68">
        <v>678</v>
      </c>
      <c r="B686" s="72" t="s">
        <v>684</v>
      </c>
      <c r="C686" s="54" t="s">
        <v>525</v>
      </c>
      <c r="D686" s="158">
        <v>7.2</v>
      </c>
      <c r="E686" s="82">
        <v>3</v>
      </c>
      <c r="F686" s="92"/>
      <c r="G686" s="16" t="s">
        <v>689</v>
      </c>
      <c r="H686" s="52" t="s">
        <v>729</v>
      </c>
      <c r="I686" s="16" t="s">
        <v>526</v>
      </c>
    </row>
    <row r="687" spans="1:9" ht="56.25" x14ac:dyDescent="0.2">
      <c r="A687" s="68">
        <v>679</v>
      </c>
      <c r="B687" s="72" t="s">
        <v>684</v>
      </c>
      <c r="C687" s="54" t="s">
        <v>525</v>
      </c>
      <c r="D687" s="158">
        <v>73</v>
      </c>
      <c r="E687" s="82">
        <v>3</v>
      </c>
      <c r="F687" s="92"/>
      <c r="G687" s="16" t="s">
        <v>689</v>
      </c>
      <c r="H687" s="52" t="s">
        <v>729</v>
      </c>
      <c r="I687" s="16" t="s">
        <v>685</v>
      </c>
    </row>
    <row r="688" spans="1:9" ht="56.25" x14ac:dyDescent="0.2">
      <c r="A688" s="68">
        <v>680</v>
      </c>
      <c r="B688" s="72" t="s">
        <v>684</v>
      </c>
      <c r="C688" s="54" t="s">
        <v>525</v>
      </c>
      <c r="D688" s="158">
        <v>5.6</v>
      </c>
      <c r="E688" s="82">
        <v>3</v>
      </c>
      <c r="F688" s="92"/>
      <c r="G688" s="16" t="s">
        <v>689</v>
      </c>
      <c r="H688" s="52" t="s">
        <v>729</v>
      </c>
      <c r="I688" s="16" t="s">
        <v>526</v>
      </c>
    </row>
    <row r="689" spans="1:9" ht="56.25" x14ac:dyDescent="0.2">
      <c r="A689" s="68">
        <v>681</v>
      </c>
      <c r="B689" s="72" t="s">
        <v>684</v>
      </c>
      <c r="C689" s="54" t="s">
        <v>525</v>
      </c>
      <c r="D689" s="158">
        <v>6.2</v>
      </c>
      <c r="E689" s="82">
        <v>3</v>
      </c>
      <c r="F689" s="92"/>
      <c r="G689" s="16" t="s">
        <v>689</v>
      </c>
      <c r="H689" s="52" t="s">
        <v>729</v>
      </c>
      <c r="I689" s="16" t="s">
        <v>526</v>
      </c>
    </row>
    <row r="690" spans="1:9" ht="56.25" x14ac:dyDescent="0.2">
      <c r="A690" s="68">
        <v>682</v>
      </c>
      <c r="B690" s="72" t="s">
        <v>684</v>
      </c>
      <c r="C690" s="54" t="s">
        <v>525</v>
      </c>
      <c r="D690" s="158">
        <v>61.6</v>
      </c>
      <c r="E690" s="82">
        <v>3</v>
      </c>
      <c r="F690" s="92"/>
      <c r="G690" s="16" t="s">
        <v>689</v>
      </c>
      <c r="H690" s="52" t="s">
        <v>811</v>
      </c>
      <c r="I690" s="19" t="s">
        <v>742</v>
      </c>
    </row>
    <row r="691" spans="1:9" ht="56.25" x14ac:dyDescent="0.2">
      <c r="A691" s="68">
        <v>683</v>
      </c>
      <c r="B691" s="72" t="s">
        <v>684</v>
      </c>
      <c r="C691" s="54" t="s">
        <v>525</v>
      </c>
      <c r="D691" s="158">
        <v>16.899999999999999</v>
      </c>
      <c r="E691" s="82">
        <v>3</v>
      </c>
      <c r="F691" s="92"/>
      <c r="G691" s="16" t="s">
        <v>689</v>
      </c>
      <c r="H691" s="52" t="s">
        <v>729</v>
      </c>
      <c r="I691" s="16" t="s">
        <v>526</v>
      </c>
    </row>
    <row r="692" spans="1:9" ht="56.25" x14ac:dyDescent="0.2">
      <c r="A692" s="68">
        <v>684</v>
      </c>
      <c r="B692" s="72" t="s">
        <v>684</v>
      </c>
      <c r="C692" s="54" t="s">
        <v>525</v>
      </c>
      <c r="D692" s="158">
        <v>16.8</v>
      </c>
      <c r="E692" s="82">
        <v>3</v>
      </c>
      <c r="F692" s="92"/>
      <c r="G692" s="16" t="s">
        <v>689</v>
      </c>
      <c r="H692" s="52" t="s">
        <v>729</v>
      </c>
      <c r="I692" s="16" t="s">
        <v>526</v>
      </c>
    </row>
    <row r="693" spans="1:9" ht="56.25" x14ac:dyDescent="0.2">
      <c r="A693" s="68">
        <v>685</v>
      </c>
      <c r="B693" s="72" t="s">
        <v>684</v>
      </c>
      <c r="C693" s="54" t="s">
        <v>525</v>
      </c>
      <c r="D693" s="158">
        <v>14.1</v>
      </c>
      <c r="E693" s="82">
        <v>3</v>
      </c>
      <c r="F693" s="92"/>
      <c r="G693" s="16" t="s">
        <v>689</v>
      </c>
      <c r="H693" s="52" t="s">
        <v>729</v>
      </c>
      <c r="I693" s="16" t="s">
        <v>526</v>
      </c>
    </row>
    <row r="694" spans="1:9" ht="56.25" x14ac:dyDescent="0.2">
      <c r="A694" s="68">
        <v>686</v>
      </c>
      <c r="B694" s="72" t="s">
        <v>684</v>
      </c>
      <c r="C694" s="54" t="s">
        <v>525</v>
      </c>
      <c r="D694" s="158">
        <v>22.1</v>
      </c>
      <c r="E694" s="82">
        <v>3</v>
      </c>
      <c r="F694" s="92"/>
      <c r="G694" s="16" t="s">
        <v>689</v>
      </c>
      <c r="H694" s="52" t="s">
        <v>729</v>
      </c>
      <c r="I694" s="16" t="s">
        <v>526</v>
      </c>
    </row>
    <row r="695" spans="1:9" ht="56.25" x14ac:dyDescent="0.2">
      <c r="A695" s="68">
        <v>687</v>
      </c>
      <c r="B695" s="72" t="s">
        <v>684</v>
      </c>
      <c r="C695" s="54" t="s">
        <v>525</v>
      </c>
      <c r="D695" s="158">
        <v>9.1</v>
      </c>
      <c r="E695" s="82">
        <v>3</v>
      </c>
      <c r="F695" s="92"/>
      <c r="G695" s="16" t="s">
        <v>689</v>
      </c>
      <c r="H695" s="52" t="s">
        <v>729</v>
      </c>
      <c r="I695" s="16" t="s">
        <v>526</v>
      </c>
    </row>
    <row r="696" spans="1:9" ht="56.25" x14ac:dyDescent="0.2">
      <c r="A696" s="68">
        <v>688</v>
      </c>
      <c r="B696" s="72" t="s">
        <v>684</v>
      </c>
      <c r="C696" s="54" t="s">
        <v>525</v>
      </c>
      <c r="D696" s="158">
        <v>37.4</v>
      </c>
      <c r="E696" s="82">
        <v>3</v>
      </c>
      <c r="F696" s="92"/>
      <c r="G696" s="16" t="s">
        <v>689</v>
      </c>
      <c r="H696" s="52" t="s">
        <v>729</v>
      </c>
      <c r="I696" s="16" t="s">
        <v>686</v>
      </c>
    </row>
    <row r="697" spans="1:9" ht="56.25" x14ac:dyDescent="0.2">
      <c r="A697" s="68">
        <v>689</v>
      </c>
      <c r="B697" s="72" t="s">
        <v>684</v>
      </c>
      <c r="C697" s="54" t="s">
        <v>525</v>
      </c>
      <c r="D697" s="158">
        <v>8.6999999999999993</v>
      </c>
      <c r="E697" s="82">
        <v>3</v>
      </c>
      <c r="F697" s="92"/>
      <c r="G697" s="16" t="s">
        <v>689</v>
      </c>
      <c r="H697" s="52" t="s">
        <v>729</v>
      </c>
      <c r="I697" s="16" t="s">
        <v>526</v>
      </c>
    </row>
    <row r="698" spans="1:9" ht="56.25" x14ac:dyDescent="0.2">
      <c r="A698" s="68">
        <v>690</v>
      </c>
      <c r="B698" s="72" t="s">
        <v>684</v>
      </c>
      <c r="C698" s="54" t="s">
        <v>525</v>
      </c>
      <c r="D698" s="158">
        <v>11.5</v>
      </c>
      <c r="E698" s="82">
        <v>3</v>
      </c>
      <c r="F698" s="92"/>
      <c r="G698" s="16" t="s">
        <v>689</v>
      </c>
      <c r="H698" s="52" t="s">
        <v>729</v>
      </c>
      <c r="I698" s="16" t="s">
        <v>526</v>
      </c>
    </row>
    <row r="699" spans="1:9" ht="56.25" x14ac:dyDescent="0.2">
      <c r="A699" s="68">
        <v>691</v>
      </c>
      <c r="B699" s="72" t="s">
        <v>684</v>
      </c>
      <c r="C699" s="16" t="s">
        <v>525</v>
      </c>
      <c r="D699" s="157">
        <v>16.2</v>
      </c>
      <c r="E699" s="88">
        <v>3</v>
      </c>
      <c r="F699" s="116"/>
      <c r="G699" s="16" t="s">
        <v>689</v>
      </c>
      <c r="H699" s="52" t="s">
        <v>729</v>
      </c>
      <c r="I699" s="16" t="s">
        <v>687</v>
      </c>
    </row>
    <row r="700" spans="1:9" ht="56.25" x14ac:dyDescent="0.2">
      <c r="A700" s="68">
        <v>692</v>
      </c>
      <c r="B700" s="72" t="s">
        <v>684</v>
      </c>
      <c r="C700" s="16" t="s">
        <v>525</v>
      </c>
      <c r="D700" s="157">
        <v>17.399999999999999</v>
      </c>
      <c r="E700" s="88">
        <v>3</v>
      </c>
      <c r="F700" s="116"/>
      <c r="G700" s="16" t="s">
        <v>689</v>
      </c>
      <c r="H700" s="52" t="s">
        <v>729</v>
      </c>
      <c r="I700" s="16" t="s">
        <v>687</v>
      </c>
    </row>
    <row r="701" spans="1:9" ht="45" x14ac:dyDescent="0.2">
      <c r="A701" s="68">
        <v>693</v>
      </c>
      <c r="B701" s="72" t="s">
        <v>684</v>
      </c>
      <c r="C701" s="54" t="s">
        <v>525</v>
      </c>
      <c r="D701" s="158">
        <v>10.5</v>
      </c>
      <c r="E701" s="82">
        <v>3</v>
      </c>
      <c r="F701" s="92"/>
      <c r="G701" s="16" t="s">
        <v>322</v>
      </c>
      <c r="H701" s="54" t="s">
        <v>730</v>
      </c>
      <c r="I701" s="16" t="s">
        <v>526</v>
      </c>
    </row>
    <row r="702" spans="1:9" ht="45" x14ac:dyDescent="0.2">
      <c r="A702" s="68">
        <v>694</v>
      </c>
      <c r="B702" s="72" t="s">
        <v>684</v>
      </c>
      <c r="C702" s="54" t="s">
        <v>525</v>
      </c>
      <c r="D702" s="158">
        <v>11.5</v>
      </c>
      <c r="E702" s="82">
        <v>3</v>
      </c>
      <c r="F702" s="92"/>
      <c r="G702" s="16" t="s">
        <v>322</v>
      </c>
      <c r="H702" s="54" t="s">
        <v>730</v>
      </c>
      <c r="I702" s="16" t="s">
        <v>526</v>
      </c>
    </row>
    <row r="703" spans="1:9" ht="45" x14ac:dyDescent="0.2">
      <c r="A703" s="68">
        <v>695</v>
      </c>
      <c r="B703" s="72" t="s">
        <v>684</v>
      </c>
      <c r="C703" s="54" t="s">
        <v>525</v>
      </c>
      <c r="D703" s="158">
        <v>11.1</v>
      </c>
      <c r="E703" s="82">
        <v>3</v>
      </c>
      <c r="F703" s="92"/>
      <c r="G703" s="16" t="s">
        <v>322</v>
      </c>
      <c r="H703" s="54" t="s">
        <v>730</v>
      </c>
      <c r="I703" s="16" t="s">
        <v>526</v>
      </c>
    </row>
    <row r="704" spans="1:9" ht="56.25" x14ac:dyDescent="0.2">
      <c r="A704" s="68">
        <v>696</v>
      </c>
      <c r="B704" s="72" t="s">
        <v>684</v>
      </c>
      <c r="C704" s="54" t="s">
        <v>525</v>
      </c>
      <c r="D704" s="158">
        <v>63.2</v>
      </c>
      <c r="E704" s="82">
        <v>3</v>
      </c>
      <c r="F704" s="92"/>
      <c r="G704" s="16" t="s">
        <v>322</v>
      </c>
      <c r="H704" s="54" t="s">
        <v>730</v>
      </c>
      <c r="I704" s="16" t="s">
        <v>527</v>
      </c>
    </row>
    <row r="705" spans="1:9" ht="56.25" x14ac:dyDescent="0.2">
      <c r="A705" s="68">
        <v>697</v>
      </c>
      <c r="B705" s="72" t="s">
        <v>684</v>
      </c>
      <c r="C705" s="54" t="s">
        <v>525</v>
      </c>
      <c r="D705" s="158">
        <v>17.2</v>
      </c>
      <c r="E705" s="82">
        <v>3</v>
      </c>
      <c r="F705" s="92"/>
      <c r="G705" s="16" t="s">
        <v>601</v>
      </c>
      <c r="H705" s="52" t="s">
        <v>811</v>
      </c>
      <c r="I705" s="98" t="s">
        <v>743</v>
      </c>
    </row>
    <row r="706" spans="1:9" ht="67.5" x14ac:dyDescent="0.2">
      <c r="A706" s="68">
        <v>698</v>
      </c>
      <c r="B706" s="72" t="s">
        <v>684</v>
      </c>
      <c r="C706" s="16" t="s">
        <v>528</v>
      </c>
      <c r="D706" s="157">
        <v>11.3</v>
      </c>
      <c r="E706" s="88">
        <v>3</v>
      </c>
      <c r="F706" s="116"/>
      <c r="G706" s="16" t="s">
        <v>322</v>
      </c>
      <c r="H706" s="54" t="s">
        <v>730</v>
      </c>
      <c r="I706" s="16" t="s">
        <v>529</v>
      </c>
    </row>
    <row r="707" spans="1:9" ht="90" x14ac:dyDescent="0.2">
      <c r="A707" s="68">
        <v>699</v>
      </c>
      <c r="B707" s="210" t="s">
        <v>1386</v>
      </c>
      <c r="C707" s="23" t="s">
        <v>1319</v>
      </c>
      <c r="D707" s="27">
        <v>49.9</v>
      </c>
      <c r="E707" s="13" t="s">
        <v>1387</v>
      </c>
      <c r="F707" s="12">
        <v>234.03</v>
      </c>
      <c r="G707" s="28" t="s">
        <v>601</v>
      </c>
      <c r="H707" s="57" t="s">
        <v>1642</v>
      </c>
      <c r="I707" s="21" t="s">
        <v>1320</v>
      </c>
    </row>
    <row r="708" spans="1:9" ht="45" x14ac:dyDescent="0.2">
      <c r="A708" s="68">
        <v>700</v>
      </c>
      <c r="B708" s="230" t="s">
        <v>1386</v>
      </c>
      <c r="C708" s="54" t="s">
        <v>1319</v>
      </c>
      <c r="D708" s="44">
        <v>11</v>
      </c>
      <c r="E708" s="44">
        <v>1</v>
      </c>
      <c r="F708" s="231"/>
      <c r="G708" s="9" t="s">
        <v>29</v>
      </c>
      <c r="H708" s="232" t="s">
        <v>1414</v>
      </c>
      <c r="I708" s="19" t="s">
        <v>1415</v>
      </c>
    </row>
    <row r="709" spans="1:9" ht="67.5" x14ac:dyDescent="0.2">
      <c r="A709" s="68">
        <v>701</v>
      </c>
      <c r="B709" s="73" t="s">
        <v>1231</v>
      </c>
      <c r="C709" s="19" t="s">
        <v>1229</v>
      </c>
      <c r="D709" s="159">
        <v>92</v>
      </c>
      <c r="E709" s="89" t="s">
        <v>1230</v>
      </c>
      <c r="F709" s="119"/>
      <c r="G709" s="16" t="s">
        <v>1130</v>
      </c>
      <c r="H709" s="16" t="s">
        <v>1131</v>
      </c>
      <c r="I709" s="16" t="s">
        <v>1370</v>
      </c>
    </row>
    <row r="710" spans="1:9" ht="234" customHeight="1" x14ac:dyDescent="0.2">
      <c r="A710" s="68">
        <v>702</v>
      </c>
      <c r="B710" s="72" t="s">
        <v>353</v>
      </c>
      <c r="C710" s="89" t="s">
        <v>412</v>
      </c>
      <c r="D710" s="52">
        <v>37.799999999999997</v>
      </c>
      <c r="E710" s="52">
        <v>1.4</v>
      </c>
      <c r="F710" s="53"/>
      <c r="G710" s="52" t="s">
        <v>1643</v>
      </c>
      <c r="H710" s="52" t="s">
        <v>719</v>
      </c>
      <c r="I710" s="32" t="s">
        <v>615</v>
      </c>
    </row>
    <row r="711" spans="1:9" ht="292.5" x14ac:dyDescent="0.2">
      <c r="A711" s="68">
        <v>703</v>
      </c>
      <c r="B711" s="72" t="s">
        <v>353</v>
      </c>
      <c r="C711" s="52" t="s">
        <v>312</v>
      </c>
      <c r="D711" s="52">
        <v>45</v>
      </c>
      <c r="E711" s="52" t="s">
        <v>544</v>
      </c>
      <c r="F711" s="195"/>
      <c r="G711" s="52" t="s">
        <v>311</v>
      </c>
      <c r="H711" s="196" t="s">
        <v>450</v>
      </c>
      <c r="I711" s="59" t="s">
        <v>1018</v>
      </c>
    </row>
    <row r="712" spans="1:9" ht="278.25" customHeight="1" x14ac:dyDescent="0.2">
      <c r="A712" s="68">
        <v>704</v>
      </c>
      <c r="B712" s="72" t="s">
        <v>353</v>
      </c>
      <c r="C712" s="52" t="s">
        <v>312</v>
      </c>
      <c r="D712" s="52">
        <v>45</v>
      </c>
      <c r="E712" s="52" t="s">
        <v>545</v>
      </c>
      <c r="F712" s="195"/>
      <c r="G712" s="52" t="s">
        <v>311</v>
      </c>
      <c r="H712" s="196" t="s">
        <v>450</v>
      </c>
      <c r="I712" s="59" t="s">
        <v>1019</v>
      </c>
    </row>
    <row r="713" spans="1:9" ht="275.25" customHeight="1" x14ac:dyDescent="0.2">
      <c r="A713" s="68">
        <v>705</v>
      </c>
      <c r="B713" s="72" t="s">
        <v>353</v>
      </c>
      <c r="C713" s="52" t="s">
        <v>312</v>
      </c>
      <c r="D713" s="52">
        <v>45</v>
      </c>
      <c r="E713" s="52" t="s">
        <v>544</v>
      </c>
      <c r="F713" s="195"/>
      <c r="G713" s="52" t="s">
        <v>311</v>
      </c>
      <c r="H713" s="196" t="s">
        <v>450</v>
      </c>
      <c r="I713" s="59" t="s">
        <v>1020</v>
      </c>
    </row>
    <row r="714" spans="1:9" ht="275.25" customHeight="1" x14ac:dyDescent="0.2">
      <c r="A714" s="68">
        <v>706</v>
      </c>
      <c r="B714" s="72" t="s">
        <v>353</v>
      </c>
      <c r="C714" s="52" t="s">
        <v>312</v>
      </c>
      <c r="D714" s="52">
        <v>45</v>
      </c>
      <c r="E714" s="52" t="s">
        <v>545</v>
      </c>
      <c r="F714" s="195"/>
      <c r="G714" s="52" t="s">
        <v>311</v>
      </c>
      <c r="H714" s="196" t="s">
        <v>450</v>
      </c>
      <c r="I714" s="59" t="s">
        <v>1021</v>
      </c>
    </row>
    <row r="715" spans="1:9" ht="282" customHeight="1" x14ac:dyDescent="0.2">
      <c r="A715" s="68">
        <v>707</v>
      </c>
      <c r="B715" s="72" t="s">
        <v>353</v>
      </c>
      <c r="C715" s="52" t="s">
        <v>775</v>
      </c>
      <c r="D715" s="52">
        <v>45</v>
      </c>
      <c r="E715" s="52" t="s">
        <v>545</v>
      </c>
      <c r="F715" s="195"/>
      <c r="G715" s="52" t="s">
        <v>311</v>
      </c>
      <c r="H715" s="196" t="s">
        <v>477</v>
      </c>
      <c r="I715" s="59" t="s">
        <v>1022</v>
      </c>
    </row>
    <row r="716" spans="1:9" ht="275.25" customHeight="1" x14ac:dyDescent="0.2">
      <c r="A716" s="68">
        <v>708</v>
      </c>
      <c r="B716" s="72" t="s">
        <v>353</v>
      </c>
      <c r="C716" s="52" t="s">
        <v>776</v>
      </c>
      <c r="D716" s="52">
        <v>45</v>
      </c>
      <c r="E716" s="52" t="s">
        <v>545</v>
      </c>
      <c r="F716" s="195"/>
      <c r="G716" s="52" t="s">
        <v>311</v>
      </c>
      <c r="H716" s="196" t="s">
        <v>477</v>
      </c>
      <c r="I716" s="59" t="s">
        <v>1023</v>
      </c>
    </row>
    <row r="717" spans="1:9" ht="207.75" customHeight="1" x14ac:dyDescent="0.2">
      <c r="A717" s="68">
        <v>709</v>
      </c>
      <c r="B717" s="72" t="s">
        <v>353</v>
      </c>
      <c r="C717" s="52" t="s">
        <v>313</v>
      </c>
      <c r="D717" s="52">
        <v>146</v>
      </c>
      <c r="E717" s="52" t="s">
        <v>467</v>
      </c>
      <c r="F717" s="195"/>
      <c r="G717" s="52" t="s">
        <v>311</v>
      </c>
      <c r="H717" s="196" t="s">
        <v>450</v>
      </c>
      <c r="I717" s="59" t="s">
        <v>1024</v>
      </c>
    </row>
    <row r="718" spans="1:9" ht="231.75" customHeight="1" x14ac:dyDescent="0.2">
      <c r="A718" s="68">
        <v>710</v>
      </c>
      <c r="B718" s="72" t="s">
        <v>353</v>
      </c>
      <c r="C718" s="52" t="s">
        <v>314</v>
      </c>
      <c r="D718" s="52">
        <v>172.9</v>
      </c>
      <c r="E718" s="52" t="s">
        <v>468</v>
      </c>
      <c r="F718" s="195"/>
      <c r="G718" s="52" t="s">
        <v>315</v>
      </c>
      <c r="H718" s="196" t="s">
        <v>450</v>
      </c>
      <c r="I718" s="59" t="s">
        <v>1025</v>
      </c>
    </row>
    <row r="719" spans="1:9" ht="225" x14ac:dyDescent="0.2">
      <c r="A719" s="68">
        <v>711</v>
      </c>
      <c r="B719" s="72" t="s">
        <v>353</v>
      </c>
      <c r="C719" s="52" t="s">
        <v>313</v>
      </c>
      <c r="D719" s="52">
        <v>72</v>
      </c>
      <c r="E719" s="52" t="s">
        <v>720</v>
      </c>
      <c r="F719" s="195"/>
      <c r="G719" s="52" t="s">
        <v>311</v>
      </c>
      <c r="H719" s="52" t="s">
        <v>777</v>
      </c>
      <c r="I719" s="83" t="s">
        <v>1026</v>
      </c>
    </row>
    <row r="720" spans="1:9" ht="247.5" x14ac:dyDescent="0.2">
      <c r="A720" s="68">
        <v>712</v>
      </c>
      <c r="B720" s="72" t="s">
        <v>353</v>
      </c>
      <c r="C720" s="52" t="s">
        <v>778</v>
      </c>
      <c r="D720" s="52">
        <v>9</v>
      </c>
      <c r="E720" s="52" t="s">
        <v>721</v>
      </c>
      <c r="F720" s="195"/>
      <c r="G720" s="52" t="s">
        <v>779</v>
      </c>
      <c r="H720" s="52" t="s">
        <v>777</v>
      </c>
      <c r="I720" s="83" t="s">
        <v>1027</v>
      </c>
    </row>
    <row r="721" spans="1:9" ht="247.5" x14ac:dyDescent="0.2">
      <c r="A721" s="68">
        <v>713</v>
      </c>
      <c r="B721" s="72" t="s">
        <v>353</v>
      </c>
      <c r="C721" s="52" t="s">
        <v>778</v>
      </c>
      <c r="D721" s="52">
        <v>9</v>
      </c>
      <c r="E721" s="52" t="s">
        <v>721</v>
      </c>
      <c r="F721" s="195"/>
      <c r="G721" s="52" t="s">
        <v>780</v>
      </c>
      <c r="H721" s="52" t="s">
        <v>777</v>
      </c>
      <c r="I721" s="83" t="s">
        <v>1028</v>
      </c>
    </row>
    <row r="722" spans="1:9" ht="261" customHeight="1" x14ac:dyDescent="0.2">
      <c r="A722" s="68">
        <v>714</v>
      </c>
      <c r="B722" s="72" t="s">
        <v>353</v>
      </c>
      <c r="C722" s="52" t="s">
        <v>778</v>
      </c>
      <c r="D722" s="52">
        <v>65</v>
      </c>
      <c r="E722" s="52" t="s">
        <v>857</v>
      </c>
      <c r="F722" s="195"/>
      <c r="G722" s="52" t="s">
        <v>858</v>
      </c>
      <c r="H722" s="52" t="s">
        <v>1029</v>
      </c>
      <c r="I722" s="83" t="s">
        <v>1030</v>
      </c>
    </row>
    <row r="723" spans="1:9" ht="409.5" x14ac:dyDescent="0.2">
      <c r="A723" s="68">
        <v>715</v>
      </c>
      <c r="B723" s="70" t="s">
        <v>353</v>
      </c>
      <c r="C723" s="57" t="s">
        <v>1564</v>
      </c>
      <c r="D723" s="15">
        <v>20.149999999999999</v>
      </c>
      <c r="E723" s="57" t="s">
        <v>781</v>
      </c>
      <c r="F723" s="141">
        <f>(18.77*D723*3)*0.25</f>
        <v>283.66162499999996</v>
      </c>
      <c r="G723" s="57" t="s">
        <v>1421</v>
      </c>
      <c r="H723" s="57" t="s">
        <v>1642</v>
      </c>
      <c r="I723" s="197" t="s">
        <v>1420</v>
      </c>
    </row>
    <row r="724" spans="1:9" ht="409.5" x14ac:dyDescent="0.2">
      <c r="A724" s="68">
        <v>716</v>
      </c>
      <c r="B724" s="70" t="s">
        <v>353</v>
      </c>
      <c r="C724" s="57" t="s">
        <v>859</v>
      </c>
      <c r="D724" s="15">
        <v>16.63</v>
      </c>
      <c r="E724" s="57" t="s">
        <v>781</v>
      </c>
      <c r="F724" s="141">
        <f>(18.77*D724*3)*0.25</f>
        <v>234.10882499999997</v>
      </c>
      <c r="G724" s="57" t="s">
        <v>1421</v>
      </c>
      <c r="H724" s="57" t="s">
        <v>1642</v>
      </c>
      <c r="I724" s="197" t="s">
        <v>1416</v>
      </c>
    </row>
    <row r="725" spans="1:9" ht="409.5" x14ac:dyDescent="0.2">
      <c r="A725" s="68">
        <v>717</v>
      </c>
      <c r="B725" s="70" t="s">
        <v>353</v>
      </c>
      <c r="C725" s="57" t="s">
        <v>1565</v>
      </c>
      <c r="D725" s="15">
        <v>16.579999999999998</v>
      </c>
      <c r="E725" s="57" t="s">
        <v>781</v>
      </c>
      <c r="F725" s="141">
        <f>(18.77*D725*3)*0.25</f>
        <v>233.40494999999999</v>
      </c>
      <c r="G725" s="57" t="s">
        <v>725</v>
      </c>
      <c r="H725" s="57" t="s">
        <v>1642</v>
      </c>
      <c r="I725" s="197" t="s">
        <v>1417</v>
      </c>
    </row>
    <row r="726" spans="1:9" ht="409.5" x14ac:dyDescent="0.2">
      <c r="A726" s="68">
        <v>718</v>
      </c>
      <c r="B726" s="70" t="s">
        <v>353</v>
      </c>
      <c r="C726" s="57" t="s">
        <v>1565</v>
      </c>
      <c r="D726" s="15">
        <v>16.63</v>
      </c>
      <c r="E726" s="57" t="s">
        <v>781</v>
      </c>
      <c r="F726" s="141">
        <f>(18.77*D726*3)*0.25</f>
        <v>234.10882499999997</v>
      </c>
      <c r="G726" s="57" t="s">
        <v>1421</v>
      </c>
      <c r="H726" s="57" t="s">
        <v>1642</v>
      </c>
      <c r="I726" s="197" t="s">
        <v>1418</v>
      </c>
    </row>
    <row r="727" spans="1:9" ht="409.5" x14ac:dyDescent="0.2">
      <c r="A727" s="68">
        <v>719</v>
      </c>
      <c r="B727" s="70" t="s">
        <v>353</v>
      </c>
      <c r="C727" s="57" t="s">
        <v>1565</v>
      </c>
      <c r="D727" s="15">
        <v>7.2</v>
      </c>
      <c r="E727" s="57" t="s">
        <v>781</v>
      </c>
      <c r="F727" s="141">
        <f>(18.77*D727*3)*0.25</f>
        <v>101.358</v>
      </c>
      <c r="G727" s="57" t="s">
        <v>725</v>
      </c>
      <c r="H727" s="57" t="s">
        <v>1642</v>
      </c>
      <c r="I727" s="197" t="s">
        <v>1419</v>
      </c>
    </row>
    <row r="728" spans="1:9" ht="409.5" x14ac:dyDescent="0.2">
      <c r="A728" s="68">
        <v>720</v>
      </c>
      <c r="B728" s="70" t="s">
        <v>353</v>
      </c>
      <c r="C728" s="57" t="s">
        <v>2100</v>
      </c>
      <c r="D728" s="15">
        <f>7*10.3</f>
        <v>72.100000000000009</v>
      </c>
      <c r="E728" s="57" t="s">
        <v>2101</v>
      </c>
      <c r="F728" s="141">
        <f>(18.77*D728*2)*0.25</f>
        <v>676.65850000000012</v>
      </c>
      <c r="G728" s="57" t="s">
        <v>2102</v>
      </c>
      <c r="H728" s="57" t="s">
        <v>1645</v>
      </c>
      <c r="I728" s="67" t="s">
        <v>2111</v>
      </c>
    </row>
    <row r="729" spans="1:9" ht="409.5" x14ac:dyDescent="0.2">
      <c r="A729" s="68">
        <v>721</v>
      </c>
      <c r="B729" s="70" t="s">
        <v>353</v>
      </c>
      <c r="C729" s="57" t="s">
        <v>2100</v>
      </c>
      <c r="D729" s="15">
        <v>251</v>
      </c>
      <c r="E729" s="57" t="s">
        <v>2103</v>
      </c>
      <c r="F729" s="141">
        <f>(18.77*D729*1.5)*0.25</f>
        <v>1766.7262499999997</v>
      </c>
      <c r="G729" s="57" t="s">
        <v>2104</v>
      </c>
      <c r="H729" s="57" t="s">
        <v>1645</v>
      </c>
      <c r="I729" s="67" t="s">
        <v>2112</v>
      </c>
    </row>
    <row r="730" spans="1:9" ht="382.5" x14ac:dyDescent="0.2">
      <c r="A730" s="68">
        <v>722</v>
      </c>
      <c r="B730" s="70" t="s">
        <v>353</v>
      </c>
      <c r="C730" s="57" t="s">
        <v>2100</v>
      </c>
      <c r="D730" s="15">
        <f>5*5</f>
        <v>25</v>
      </c>
      <c r="E730" s="57" t="s">
        <v>2105</v>
      </c>
      <c r="F730" s="141">
        <f>(18.77*D730*2.5)*0.25</f>
        <v>293.28125</v>
      </c>
      <c r="G730" s="57" t="s">
        <v>2106</v>
      </c>
      <c r="H730" s="57" t="s">
        <v>1645</v>
      </c>
      <c r="I730" s="67" t="s">
        <v>2113</v>
      </c>
    </row>
    <row r="731" spans="1:9" ht="337.5" x14ac:dyDescent="0.2">
      <c r="A731" s="68">
        <v>723</v>
      </c>
      <c r="B731" s="70" t="s">
        <v>353</v>
      </c>
      <c r="C731" s="57" t="s">
        <v>2100</v>
      </c>
      <c r="D731" s="15">
        <f>29.3</f>
        <v>29.3</v>
      </c>
      <c r="E731" s="57" t="s">
        <v>2107</v>
      </c>
      <c r="F731" s="141">
        <f>(18.77*D731*3)*0.25</f>
        <v>412.47075000000001</v>
      </c>
      <c r="G731" s="57" t="s">
        <v>2108</v>
      </c>
      <c r="H731" s="57" t="s">
        <v>1645</v>
      </c>
      <c r="I731" s="67" t="s">
        <v>2114</v>
      </c>
    </row>
    <row r="732" spans="1:9" ht="337.5" x14ac:dyDescent="0.2">
      <c r="A732" s="68">
        <v>724</v>
      </c>
      <c r="B732" s="70" t="s">
        <v>353</v>
      </c>
      <c r="C732" s="57" t="s">
        <v>2100</v>
      </c>
      <c r="D732" s="15">
        <f>5*6</f>
        <v>30</v>
      </c>
      <c r="E732" s="57" t="s">
        <v>2109</v>
      </c>
      <c r="F732" s="141">
        <f>(18.77*D732*3)*0.25</f>
        <v>422.32500000000005</v>
      </c>
      <c r="G732" s="57" t="s">
        <v>2110</v>
      </c>
      <c r="H732" s="57" t="s">
        <v>1645</v>
      </c>
      <c r="I732" s="67" t="s">
        <v>2115</v>
      </c>
    </row>
    <row r="733" spans="1:9" ht="337.5" x14ac:dyDescent="0.2">
      <c r="A733" s="68">
        <v>725</v>
      </c>
      <c r="B733" s="70" t="s">
        <v>353</v>
      </c>
      <c r="C733" s="57" t="s">
        <v>2100</v>
      </c>
      <c r="D733" s="15">
        <f>5*6.5</f>
        <v>32.5</v>
      </c>
      <c r="E733" s="57" t="s">
        <v>2107</v>
      </c>
      <c r="F733" s="141">
        <f>(18.77*D733*3)*0.25</f>
        <v>457.51874999999995</v>
      </c>
      <c r="G733" s="57" t="s">
        <v>725</v>
      </c>
      <c r="H733" s="57" t="s">
        <v>1645</v>
      </c>
      <c r="I733" s="67" t="s">
        <v>2116</v>
      </c>
    </row>
    <row r="734" spans="1:9" ht="112.5" x14ac:dyDescent="0.2">
      <c r="A734" s="68">
        <v>726</v>
      </c>
      <c r="B734" s="56" t="s">
        <v>722</v>
      </c>
      <c r="C734" s="23" t="s">
        <v>2074</v>
      </c>
      <c r="D734" s="12">
        <v>145.1</v>
      </c>
      <c r="E734" s="12">
        <v>1</v>
      </c>
      <c r="F734" s="12">
        <v>680.89</v>
      </c>
      <c r="G734" s="23" t="s">
        <v>2075</v>
      </c>
      <c r="H734" s="23" t="s">
        <v>1645</v>
      </c>
      <c r="I734" s="67" t="s">
        <v>2076</v>
      </c>
    </row>
    <row r="735" spans="1:9" ht="67.5" x14ac:dyDescent="0.2">
      <c r="A735" s="68">
        <v>727</v>
      </c>
      <c r="B735" s="56" t="s">
        <v>722</v>
      </c>
      <c r="C735" s="23" t="s">
        <v>2083</v>
      </c>
      <c r="D735" s="12">
        <v>7.4</v>
      </c>
      <c r="E735" s="12">
        <v>3</v>
      </c>
      <c r="F735" s="12">
        <v>34.729999999999997</v>
      </c>
      <c r="G735" s="23" t="s">
        <v>2077</v>
      </c>
      <c r="H735" s="23" t="s">
        <v>1645</v>
      </c>
      <c r="I735" s="67" t="s">
        <v>2078</v>
      </c>
    </row>
    <row r="736" spans="1:9" ht="78.75" x14ac:dyDescent="0.2">
      <c r="A736" s="68">
        <v>728</v>
      </c>
      <c r="B736" s="56" t="s">
        <v>722</v>
      </c>
      <c r="C736" s="23" t="s">
        <v>2084</v>
      </c>
      <c r="D736" s="12">
        <v>172.09</v>
      </c>
      <c r="E736" s="12">
        <v>2</v>
      </c>
      <c r="F736" s="12">
        <v>807.54</v>
      </c>
      <c r="G736" s="23" t="s">
        <v>2077</v>
      </c>
      <c r="H736" s="23" t="s">
        <v>1645</v>
      </c>
      <c r="I736" s="67" t="s">
        <v>2079</v>
      </c>
    </row>
    <row r="737" spans="1:9" ht="67.5" x14ac:dyDescent="0.2">
      <c r="A737" s="68">
        <v>729</v>
      </c>
      <c r="B737" s="56" t="s">
        <v>722</v>
      </c>
      <c r="C737" s="23" t="s">
        <v>2085</v>
      </c>
      <c r="D737" s="57">
        <v>126.56</v>
      </c>
      <c r="E737" s="57">
        <v>0.5</v>
      </c>
      <c r="F737" s="12">
        <v>593.89</v>
      </c>
      <c r="G737" s="23" t="s">
        <v>2077</v>
      </c>
      <c r="H737" s="23" t="s">
        <v>1645</v>
      </c>
      <c r="I737" s="67" t="s">
        <v>2080</v>
      </c>
    </row>
    <row r="738" spans="1:9" ht="73.5" customHeight="1" x14ac:dyDescent="0.2">
      <c r="A738" s="68">
        <v>730</v>
      </c>
      <c r="B738" s="79" t="s">
        <v>722</v>
      </c>
      <c r="C738" s="286" t="s">
        <v>2081</v>
      </c>
      <c r="D738" s="255">
        <v>69.41</v>
      </c>
      <c r="E738" s="255">
        <v>0.5</v>
      </c>
      <c r="F738" s="9" t="s">
        <v>32</v>
      </c>
      <c r="G738" s="286" t="s">
        <v>283</v>
      </c>
      <c r="H738" s="286" t="s">
        <v>832</v>
      </c>
      <c r="I738" s="59" t="s">
        <v>2082</v>
      </c>
    </row>
    <row r="739" spans="1:9" ht="211.5" customHeight="1" x14ac:dyDescent="0.2">
      <c r="A739" s="68">
        <v>731</v>
      </c>
      <c r="B739" s="72" t="s">
        <v>186</v>
      </c>
      <c r="C739" s="76" t="s">
        <v>241</v>
      </c>
      <c r="D739" s="47">
        <v>269.39999999999998</v>
      </c>
      <c r="E739" s="52">
        <v>1</v>
      </c>
      <c r="F739" s="53" t="s">
        <v>32</v>
      </c>
      <c r="G739" s="31" t="s">
        <v>556</v>
      </c>
      <c r="H739" s="52" t="s">
        <v>807</v>
      </c>
      <c r="I739" s="31" t="s">
        <v>557</v>
      </c>
    </row>
    <row r="740" spans="1:9" ht="154.5" customHeight="1" x14ac:dyDescent="0.2">
      <c r="A740" s="68">
        <v>732</v>
      </c>
      <c r="B740" s="72" t="s">
        <v>186</v>
      </c>
      <c r="C740" s="76" t="s">
        <v>242</v>
      </c>
      <c r="D740" s="47">
        <v>26.4</v>
      </c>
      <c r="E740" s="52">
        <v>1</v>
      </c>
      <c r="F740" s="17"/>
      <c r="G740" s="31" t="s">
        <v>600</v>
      </c>
      <c r="H740" s="54" t="s">
        <v>808</v>
      </c>
      <c r="I740" s="31" t="s">
        <v>558</v>
      </c>
    </row>
    <row r="741" spans="1:9" ht="155.25" customHeight="1" x14ac:dyDescent="0.2">
      <c r="A741" s="68">
        <v>733</v>
      </c>
      <c r="B741" s="72" t="s">
        <v>186</v>
      </c>
      <c r="C741" s="76" t="s">
        <v>242</v>
      </c>
      <c r="D741" s="47">
        <v>17.899999999999999</v>
      </c>
      <c r="E741" s="52">
        <v>1</v>
      </c>
      <c r="F741" s="17"/>
      <c r="G741" s="31" t="s">
        <v>600</v>
      </c>
      <c r="H741" s="54" t="s">
        <v>808</v>
      </c>
      <c r="I741" s="31" t="s">
        <v>559</v>
      </c>
    </row>
    <row r="742" spans="1:9" ht="170.25" customHeight="1" x14ac:dyDescent="0.2">
      <c r="A742" s="68">
        <v>734</v>
      </c>
      <c r="B742" s="72" t="s">
        <v>186</v>
      </c>
      <c r="C742" s="76" t="s">
        <v>242</v>
      </c>
      <c r="D742" s="47">
        <v>33.9</v>
      </c>
      <c r="E742" s="52">
        <v>1</v>
      </c>
      <c r="F742" s="17"/>
      <c r="G742" s="31" t="s">
        <v>600</v>
      </c>
      <c r="H742" s="54" t="s">
        <v>808</v>
      </c>
      <c r="I742" s="31" t="s">
        <v>560</v>
      </c>
    </row>
    <row r="743" spans="1:9" ht="161.25" customHeight="1" x14ac:dyDescent="0.2">
      <c r="A743" s="68">
        <v>735</v>
      </c>
      <c r="B743" s="72" t="s">
        <v>186</v>
      </c>
      <c r="C743" s="76" t="s">
        <v>242</v>
      </c>
      <c r="D743" s="47">
        <v>37.1</v>
      </c>
      <c r="E743" s="52">
        <v>1</v>
      </c>
      <c r="F743" s="17"/>
      <c r="G743" s="31" t="s">
        <v>600</v>
      </c>
      <c r="H743" s="54" t="s">
        <v>808</v>
      </c>
      <c r="I743" s="31" t="s">
        <v>561</v>
      </c>
    </row>
    <row r="744" spans="1:9" ht="161.25" customHeight="1" x14ac:dyDescent="0.2">
      <c r="A744" s="68">
        <v>736</v>
      </c>
      <c r="B744" s="72" t="s">
        <v>186</v>
      </c>
      <c r="C744" s="76" t="s">
        <v>242</v>
      </c>
      <c r="D744" s="47">
        <v>17.8</v>
      </c>
      <c r="E744" s="52">
        <v>1</v>
      </c>
      <c r="F744" s="17"/>
      <c r="G744" s="31" t="s">
        <v>600</v>
      </c>
      <c r="H744" s="54" t="s">
        <v>808</v>
      </c>
      <c r="I744" s="31" t="s">
        <v>562</v>
      </c>
    </row>
    <row r="745" spans="1:9" ht="211.5" customHeight="1" x14ac:dyDescent="0.2">
      <c r="A745" s="68">
        <v>737</v>
      </c>
      <c r="B745" s="72" t="s">
        <v>186</v>
      </c>
      <c r="C745" s="76" t="s">
        <v>241</v>
      </c>
      <c r="D745" s="161">
        <v>243.7</v>
      </c>
      <c r="E745" s="29">
        <v>1</v>
      </c>
      <c r="F745" s="53" t="s">
        <v>32</v>
      </c>
      <c r="G745" s="31" t="s">
        <v>556</v>
      </c>
      <c r="H745" s="52" t="s">
        <v>809</v>
      </c>
      <c r="I745" s="31" t="s">
        <v>563</v>
      </c>
    </row>
    <row r="746" spans="1:9" ht="135" x14ac:dyDescent="0.2">
      <c r="A746" s="68">
        <v>738</v>
      </c>
      <c r="B746" s="69" t="s">
        <v>424</v>
      </c>
      <c r="C746" s="46" t="s">
        <v>282</v>
      </c>
      <c r="D746" s="155">
        <v>5.9</v>
      </c>
      <c r="E746" s="45">
        <v>1.6</v>
      </c>
      <c r="F746" s="121"/>
      <c r="G746" s="377" t="s">
        <v>1591</v>
      </c>
      <c r="H746" s="45" t="s">
        <v>30</v>
      </c>
      <c r="I746" s="46" t="s">
        <v>323</v>
      </c>
    </row>
    <row r="747" spans="1:9" ht="123.75" x14ac:dyDescent="0.2">
      <c r="A747" s="68">
        <v>739</v>
      </c>
      <c r="B747" s="69" t="s">
        <v>424</v>
      </c>
      <c r="C747" s="211" t="s">
        <v>282</v>
      </c>
      <c r="D747" s="155">
        <v>69.7</v>
      </c>
      <c r="E747" s="212">
        <v>1.6</v>
      </c>
      <c r="F747" s="121"/>
      <c r="G747" s="378"/>
      <c r="H747" s="212" t="s">
        <v>30</v>
      </c>
      <c r="I747" s="223" t="s">
        <v>1388</v>
      </c>
    </row>
    <row r="748" spans="1:9" ht="123.75" x14ac:dyDescent="0.2">
      <c r="A748" s="68">
        <v>740</v>
      </c>
      <c r="B748" s="69" t="s">
        <v>424</v>
      </c>
      <c r="C748" s="211" t="s">
        <v>282</v>
      </c>
      <c r="D748" s="155">
        <v>17.8</v>
      </c>
      <c r="E748" s="212">
        <v>1.6</v>
      </c>
      <c r="F748" s="121"/>
      <c r="G748" s="379"/>
      <c r="H748" s="212" t="s">
        <v>30</v>
      </c>
      <c r="I748" s="223" t="s">
        <v>1388</v>
      </c>
    </row>
    <row r="749" spans="1:9" ht="135" x14ac:dyDescent="0.2">
      <c r="A749" s="68">
        <v>741</v>
      </c>
      <c r="B749" s="69" t="s">
        <v>424</v>
      </c>
      <c r="C749" s="370" t="s">
        <v>856</v>
      </c>
      <c r="D749" s="155">
        <v>11.7</v>
      </c>
      <c r="E749" s="97"/>
      <c r="F749" s="122"/>
      <c r="G749" s="377" t="s">
        <v>1591</v>
      </c>
      <c r="H749" s="97"/>
      <c r="I749" s="91" t="s">
        <v>824</v>
      </c>
    </row>
    <row r="750" spans="1:9" x14ac:dyDescent="0.2">
      <c r="A750" s="68">
        <v>742</v>
      </c>
      <c r="B750" s="118"/>
      <c r="C750" s="370"/>
      <c r="D750" s="162">
        <v>19.2</v>
      </c>
      <c r="E750" s="374">
        <v>1.6</v>
      </c>
      <c r="F750" s="375"/>
      <c r="G750" s="386"/>
      <c r="H750" s="376"/>
      <c r="I750" s="371" t="s">
        <v>1389</v>
      </c>
    </row>
    <row r="751" spans="1:9" x14ac:dyDescent="0.2">
      <c r="A751" s="68">
        <v>743</v>
      </c>
      <c r="B751" s="118"/>
      <c r="C751" s="370"/>
      <c r="D751" s="162">
        <v>17.600000000000001</v>
      </c>
      <c r="E751" s="374"/>
      <c r="F751" s="375"/>
      <c r="G751" s="386"/>
      <c r="H751" s="376"/>
      <c r="I751" s="372"/>
    </row>
    <row r="752" spans="1:9" x14ac:dyDescent="0.2">
      <c r="A752" s="68">
        <v>744</v>
      </c>
      <c r="B752" s="118"/>
      <c r="C752" s="370"/>
      <c r="D752" s="162">
        <v>17.3</v>
      </c>
      <c r="E752" s="374"/>
      <c r="F752" s="375"/>
      <c r="G752" s="386"/>
      <c r="H752" s="376"/>
      <c r="I752" s="372"/>
    </row>
    <row r="753" spans="1:9" x14ac:dyDescent="0.2">
      <c r="A753" s="68">
        <v>745</v>
      </c>
      <c r="B753" s="118"/>
      <c r="C753" s="370"/>
      <c r="D753" s="162">
        <v>35</v>
      </c>
      <c r="E753" s="374"/>
      <c r="F753" s="375"/>
      <c r="G753" s="386"/>
      <c r="H753" s="376"/>
      <c r="I753" s="372"/>
    </row>
    <row r="754" spans="1:9" x14ac:dyDescent="0.2">
      <c r="A754" s="68">
        <v>746</v>
      </c>
      <c r="B754" s="118"/>
      <c r="C754" s="370"/>
      <c r="D754" s="162">
        <v>19.2</v>
      </c>
      <c r="E754" s="374"/>
      <c r="F754" s="375"/>
      <c r="G754" s="386"/>
      <c r="H754" s="376"/>
      <c r="I754" s="372"/>
    </row>
    <row r="755" spans="1:9" x14ac:dyDescent="0.2">
      <c r="A755" s="68">
        <v>747</v>
      </c>
      <c r="B755" s="118"/>
      <c r="C755" s="370"/>
      <c r="D755" s="162">
        <v>9.1999999999999993</v>
      </c>
      <c r="E755" s="374"/>
      <c r="F755" s="375"/>
      <c r="G755" s="386"/>
      <c r="H755" s="376"/>
      <c r="I755" s="372"/>
    </row>
    <row r="756" spans="1:9" x14ac:dyDescent="0.2">
      <c r="A756" s="68">
        <v>748</v>
      </c>
      <c r="B756" s="118"/>
      <c r="C756" s="370"/>
      <c r="D756" s="162">
        <v>9.3000000000000007</v>
      </c>
      <c r="E756" s="374"/>
      <c r="F756" s="375"/>
      <c r="G756" s="386"/>
      <c r="H756" s="376"/>
      <c r="I756" s="372"/>
    </row>
    <row r="757" spans="1:9" x14ac:dyDescent="0.2">
      <c r="A757" s="68">
        <v>749</v>
      </c>
      <c r="B757" s="118"/>
      <c r="C757" s="370"/>
      <c r="D757" s="162">
        <v>8</v>
      </c>
      <c r="E757" s="374"/>
      <c r="F757" s="375"/>
      <c r="G757" s="386"/>
      <c r="H757" s="376"/>
      <c r="I757" s="372"/>
    </row>
    <row r="758" spans="1:9" x14ac:dyDescent="0.2">
      <c r="A758" s="68">
        <v>750</v>
      </c>
      <c r="B758" s="118"/>
      <c r="C758" s="370"/>
      <c r="D758" s="162">
        <v>19.2</v>
      </c>
      <c r="E758" s="374"/>
      <c r="F758" s="375"/>
      <c r="G758" s="386"/>
      <c r="H758" s="376"/>
      <c r="I758" s="372"/>
    </row>
    <row r="759" spans="1:9" x14ac:dyDescent="0.2">
      <c r="A759" s="68">
        <v>751</v>
      </c>
      <c r="B759" s="118"/>
      <c r="C759" s="370"/>
      <c r="D759" s="162">
        <v>14</v>
      </c>
      <c r="E759" s="374"/>
      <c r="F759" s="375"/>
      <c r="G759" s="386"/>
      <c r="H759" s="376"/>
      <c r="I759" s="373"/>
    </row>
    <row r="760" spans="1:9" x14ac:dyDescent="0.2">
      <c r="A760" s="68">
        <v>752</v>
      </c>
      <c r="B760" s="118"/>
      <c r="C760" s="370"/>
      <c r="D760" s="162">
        <v>19.100000000000001</v>
      </c>
      <c r="E760" s="374"/>
      <c r="F760" s="375"/>
      <c r="G760" s="386"/>
      <c r="H760" s="376"/>
      <c r="I760" s="370" t="s">
        <v>330</v>
      </c>
    </row>
    <row r="761" spans="1:9" x14ac:dyDescent="0.2">
      <c r="A761" s="68">
        <v>753</v>
      </c>
      <c r="B761" s="118"/>
      <c r="C761" s="370"/>
      <c r="D761" s="162">
        <v>50.5</v>
      </c>
      <c r="E761" s="374"/>
      <c r="F761" s="375"/>
      <c r="G761" s="386"/>
      <c r="H761" s="376"/>
      <c r="I761" s="370"/>
    </row>
    <row r="762" spans="1:9" x14ac:dyDescent="0.2">
      <c r="A762" s="68">
        <v>754</v>
      </c>
      <c r="B762" s="118"/>
      <c r="C762" s="370"/>
      <c r="D762" s="162">
        <v>17.600000000000001</v>
      </c>
      <c r="E762" s="374"/>
      <c r="F762" s="375"/>
      <c r="G762" s="386"/>
      <c r="H762" s="376"/>
      <c r="I762" s="370"/>
    </row>
    <row r="763" spans="1:9" x14ac:dyDescent="0.2">
      <c r="A763" s="68">
        <v>755</v>
      </c>
      <c r="B763" s="118"/>
      <c r="C763" s="370"/>
      <c r="D763" s="162">
        <v>34</v>
      </c>
      <c r="E763" s="374"/>
      <c r="F763" s="375"/>
      <c r="G763" s="386"/>
      <c r="H763" s="376"/>
      <c r="I763" s="370"/>
    </row>
    <row r="764" spans="1:9" x14ac:dyDescent="0.2">
      <c r="A764" s="68">
        <v>756</v>
      </c>
      <c r="B764" s="118"/>
      <c r="C764" s="370"/>
      <c r="D764" s="162">
        <v>17.399999999999999</v>
      </c>
      <c r="E764" s="374"/>
      <c r="F764" s="375"/>
      <c r="G764" s="386"/>
      <c r="H764" s="376"/>
      <c r="I764" s="370"/>
    </row>
    <row r="765" spans="1:9" x14ac:dyDescent="0.2">
      <c r="A765" s="68">
        <v>757</v>
      </c>
      <c r="B765" s="118"/>
      <c r="C765" s="370"/>
      <c r="D765" s="162">
        <v>17.5</v>
      </c>
      <c r="E765" s="374"/>
      <c r="F765" s="375"/>
      <c r="G765" s="386"/>
      <c r="H765" s="376"/>
      <c r="I765" s="370"/>
    </row>
    <row r="766" spans="1:9" x14ac:dyDescent="0.2">
      <c r="A766" s="68">
        <v>758</v>
      </c>
      <c r="B766" s="118"/>
      <c r="C766" s="370"/>
      <c r="D766" s="162">
        <v>17.8</v>
      </c>
      <c r="E766" s="374"/>
      <c r="F766" s="375"/>
      <c r="G766" s="386"/>
      <c r="H766" s="376"/>
      <c r="I766" s="370"/>
    </row>
    <row r="767" spans="1:9" x14ac:dyDescent="0.2">
      <c r="A767" s="68">
        <v>759</v>
      </c>
      <c r="B767" s="118"/>
      <c r="C767" s="370"/>
      <c r="D767" s="162">
        <v>17.5</v>
      </c>
      <c r="E767" s="374"/>
      <c r="F767" s="375"/>
      <c r="G767" s="386"/>
      <c r="H767" s="376"/>
      <c r="I767" s="370"/>
    </row>
    <row r="768" spans="1:9" x14ac:dyDescent="0.2">
      <c r="A768" s="68">
        <v>760</v>
      </c>
      <c r="B768" s="118"/>
      <c r="C768" s="370"/>
      <c r="D768" s="162">
        <v>11.3</v>
      </c>
      <c r="E768" s="374"/>
      <c r="F768" s="375"/>
      <c r="G768" s="386"/>
      <c r="H768" s="376"/>
      <c r="I768" s="370"/>
    </row>
    <row r="769" spans="1:9" x14ac:dyDescent="0.2">
      <c r="A769" s="68">
        <v>761</v>
      </c>
      <c r="B769" s="118"/>
      <c r="C769" s="370"/>
      <c r="D769" s="162">
        <v>16.600000000000001</v>
      </c>
      <c r="E769" s="374"/>
      <c r="F769" s="375"/>
      <c r="G769" s="386"/>
      <c r="H769" s="376"/>
      <c r="I769" s="370"/>
    </row>
    <row r="770" spans="1:9" x14ac:dyDescent="0.2">
      <c r="A770" s="68">
        <v>762</v>
      </c>
      <c r="B770" s="118"/>
      <c r="C770" s="370"/>
      <c r="D770" s="155">
        <v>33.4</v>
      </c>
      <c r="E770" s="374"/>
      <c r="F770" s="375"/>
      <c r="G770" s="387"/>
      <c r="H770" s="376"/>
      <c r="I770" s="370"/>
    </row>
    <row r="771" spans="1:9" ht="112.5" x14ac:dyDescent="0.2">
      <c r="A771" s="68">
        <v>763</v>
      </c>
      <c r="B771" s="69" t="s">
        <v>138</v>
      </c>
      <c r="C771" s="46" t="s">
        <v>141</v>
      </c>
      <c r="D771" s="156">
        <v>21.5</v>
      </c>
      <c r="E771" s="45" t="s">
        <v>337</v>
      </c>
      <c r="F771" s="58" t="s">
        <v>32</v>
      </c>
      <c r="G771" s="344" t="s">
        <v>139</v>
      </c>
      <c r="H771" s="46" t="s">
        <v>148</v>
      </c>
      <c r="I771" s="46" t="s">
        <v>140</v>
      </c>
    </row>
    <row r="772" spans="1:9" ht="112.5" x14ac:dyDescent="0.2">
      <c r="A772" s="68">
        <v>764</v>
      </c>
      <c r="B772" s="69" t="s">
        <v>138</v>
      </c>
      <c r="C772" s="46" t="s">
        <v>141</v>
      </c>
      <c r="D772" s="156">
        <v>10.1</v>
      </c>
      <c r="E772" s="45" t="s">
        <v>319</v>
      </c>
      <c r="F772" s="58" t="s">
        <v>32</v>
      </c>
      <c r="G772" s="46" t="s">
        <v>139</v>
      </c>
      <c r="H772" s="46" t="s">
        <v>148</v>
      </c>
      <c r="I772" s="46" t="s">
        <v>142</v>
      </c>
    </row>
    <row r="773" spans="1:9" ht="112.5" x14ac:dyDescent="0.2">
      <c r="A773" s="68">
        <v>765</v>
      </c>
      <c r="B773" s="69" t="s">
        <v>138</v>
      </c>
      <c r="C773" s="46" t="s">
        <v>141</v>
      </c>
      <c r="D773" s="156">
        <v>10.9</v>
      </c>
      <c r="E773" s="45" t="s">
        <v>319</v>
      </c>
      <c r="F773" s="58" t="s">
        <v>32</v>
      </c>
      <c r="G773" s="46" t="s">
        <v>139</v>
      </c>
      <c r="H773" s="46" t="s">
        <v>148</v>
      </c>
      <c r="I773" s="46" t="s">
        <v>143</v>
      </c>
    </row>
    <row r="774" spans="1:9" ht="112.5" x14ac:dyDescent="0.2">
      <c r="A774" s="68">
        <v>766</v>
      </c>
      <c r="B774" s="69" t="s">
        <v>138</v>
      </c>
      <c r="C774" s="46" t="s">
        <v>141</v>
      </c>
      <c r="D774" s="156">
        <v>68.900000000000006</v>
      </c>
      <c r="E774" s="45" t="s">
        <v>319</v>
      </c>
      <c r="F774" s="58" t="s">
        <v>32</v>
      </c>
      <c r="G774" s="46" t="s">
        <v>144</v>
      </c>
      <c r="H774" s="46" t="s">
        <v>148</v>
      </c>
      <c r="I774" s="46" t="s">
        <v>145</v>
      </c>
    </row>
    <row r="775" spans="1:9" ht="112.5" x14ac:dyDescent="0.2">
      <c r="A775" s="68">
        <v>767</v>
      </c>
      <c r="B775" s="69" t="s">
        <v>138</v>
      </c>
      <c r="C775" s="46" t="s">
        <v>141</v>
      </c>
      <c r="D775" s="156">
        <v>30.8</v>
      </c>
      <c r="E775" s="45" t="s">
        <v>319</v>
      </c>
      <c r="F775" s="58" t="s">
        <v>32</v>
      </c>
      <c r="G775" s="46" t="s">
        <v>139</v>
      </c>
      <c r="H775" s="45" t="s">
        <v>148</v>
      </c>
      <c r="I775" s="46" t="s">
        <v>146</v>
      </c>
    </row>
    <row r="776" spans="1:9" ht="90" x14ac:dyDescent="0.2">
      <c r="A776" s="68">
        <v>768</v>
      </c>
      <c r="B776" s="69" t="s">
        <v>138</v>
      </c>
      <c r="C776" s="46" t="s">
        <v>1372</v>
      </c>
      <c r="D776" s="156">
        <v>33</v>
      </c>
      <c r="E776" s="45">
        <v>1.5</v>
      </c>
      <c r="F776" s="58" t="s">
        <v>32</v>
      </c>
      <c r="G776" s="46" t="s">
        <v>31</v>
      </c>
      <c r="H776" s="18" t="s">
        <v>25</v>
      </c>
      <c r="I776" s="211" t="s">
        <v>1373</v>
      </c>
    </row>
    <row r="777" spans="1:9" ht="90" x14ac:dyDescent="0.2">
      <c r="A777" s="68">
        <v>769</v>
      </c>
      <c r="B777" s="78" t="s">
        <v>1197</v>
      </c>
      <c r="C777" s="51" t="s">
        <v>1198</v>
      </c>
      <c r="D777" s="55">
        <v>16.2</v>
      </c>
      <c r="E777" s="17">
        <v>1.5</v>
      </c>
      <c r="F777" s="149"/>
      <c r="G777" s="51" t="s">
        <v>1199</v>
      </c>
      <c r="H777" s="54" t="s">
        <v>1321</v>
      </c>
      <c r="I777" s="51" t="s">
        <v>1200</v>
      </c>
    </row>
    <row r="778" spans="1:9" ht="258.75" x14ac:dyDescent="0.2">
      <c r="A778" s="68">
        <v>770</v>
      </c>
      <c r="B778" s="72" t="s">
        <v>301</v>
      </c>
      <c r="C778" s="54" t="s">
        <v>599</v>
      </c>
      <c r="D778" s="40">
        <v>22.6</v>
      </c>
      <c r="E778" s="47">
        <v>1</v>
      </c>
      <c r="F778" s="17"/>
      <c r="G778" s="83" t="s">
        <v>302</v>
      </c>
      <c r="H778" s="54" t="s">
        <v>598</v>
      </c>
      <c r="I778" s="83" t="s">
        <v>303</v>
      </c>
    </row>
    <row r="779" spans="1:9" ht="258.75" x14ac:dyDescent="0.2">
      <c r="A779" s="68">
        <v>771</v>
      </c>
      <c r="B779" s="72" t="s">
        <v>301</v>
      </c>
      <c r="C779" s="54" t="s">
        <v>599</v>
      </c>
      <c r="D779" s="40">
        <v>13.9</v>
      </c>
      <c r="E779" s="47">
        <v>1</v>
      </c>
      <c r="F779" s="17"/>
      <c r="G779" s="83" t="s">
        <v>302</v>
      </c>
      <c r="H779" s="54" t="s">
        <v>598</v>
      </c>
      <c r="I779" s="83" t="s">
        <v>303</v>
      </c>
    </row>
    <row r="780" spans="1:9" ht="258.75" x14ac:dyDescent="0.2">
      <c r="A780" s="68">
        <v>772</v>
      </c>
      <c r="B780" s="72" t="s">
        <v>301</v>
      </c>
      <c r="C780" s="54" t="s">
        <v>599</v>
      </c>
      <c r="D780" s="40">
        <v>20.100000000000001</v>
      </c>
      <c r="E780" s="47">
        <v>1</v>
      </c>
      <c r="F780" s="17"/>
      <c r="G780" s="83" t="s">
        <v>302</v>
      </c>
      <c r="H780" s="54" t="s">
        <v>598</v>
      </c>
      <c r="I780" s="83" t="s">
        <v>303</v>
      </c>
    </row>
    <row r="781" spans="1:9" ht="231.75" customHeight="1" x14ac:dyDescent="0.2">
      <c r="A781" s="68">
        <v>773</v>
      </c>
      <c r="B781" s="72" t="s">
        <v>301</v>
      </c>
      <c r="C781" s="54" t="s">
        <v>599</v>
      </c>
      <c r="D781" s="40">
        <v>59.3</v>
      </c>
      <c r="E781" s="47">
        <v>1</v>
      </c>
      <c r="F781" s="17"/>
      <c r="G781" s="83" t="s">
        <v>302</v>
      </c>
      <c r="H781" s="54" t="s">
        <v>598</v>
      </c>
      <c r="I781" s="83" t="s">
        <v>303</v>
      </c>
    </row>
    <row r="782" spans="1:9" ht="226.5" customHeight="1" x14ac:dyDescent="0.2">
      <c r="A782" s="68">
        <v>774</v>
      </c>
      <c r="B782" s="72" t="s">
        <v>301</v>
      </c>
      <c r="C782" s="54" t="s">
        <v>599</v>
      </c>
      <c r="D782" s="40">
        <v>41.1</v>
      </c>
      <c r="E782" s="47">
        <v>1</v>
      </c>
      <c r="F782" s="17"/>
      <c r="G782" s="83" t="s">
        <v>302</v>
      </c>
      <c r="H782" s="54" t="s">
        <v>598</v>
      </c>
      <c r="I782" s="83" t="s">
        <v>303</v>
      </c>
    </row>
    <row r="783" spans="1:9" ht="233.25" customHeight="1" x14ac:dyDescent="0.2">
      <c r="A783" s="68">
        <v>775</v>
      </c>
      <c r="B783" s="72" t="s">
        <v>301</v>
      </c>
      <c r="C783" s="54" t="s">
        <v>599</v>
      </c>
      <c r="D783" s="40">
        <v>17.600000000000001</v>
      </c>
      <c r="E783" s="47">
        <v>1</v>
      </c>
      <c r="F783" s="17"/>
      <c r="G783" s="83" t="s">
        <v>302</v>
      </c>
      <c r="H783" s="54" t="s">
        <v>598</v>
      </c>
      <c r="I783" s="83" t="s">
        <v>303</v>
      </c>
    </row>
    <row r="784" spans="1:9" ht="135" x14ac:dyDescent="0.2">
      <c r="A784" s="68">
        <v>776</v>
      </c>
      <c r="B784" s="72" t="s">
        <v>244</v>
      </c>
      <c r="C784" s="54" t="s">
        <v>2525</v>
      </c>
      <c r="D784" s="40">
        <v>147.4</v>
      </c>
      <c r="E784" s="53" t="s">
        <v>346</v>
      </c>
      <c r="F784" s="17"/>
      <c r="G784" s="51" t="s">
        <v>190</v>
      </c>
      <c r="H784" s="54" t="s">
        <v>2526</v>
      </c>
      <c r="I784" s="83" t="s">
        <v>2524</v>
      </c>
    </row>
    <row r="785" spans="1:9" ht="101.25" x14ac:dyDescent="0.2">
      <c r="A785" s="68">
        <v>777</v>
      </c>
      <c r="B785" s="72" t="s">
        <v>360</v>
      </c>
      <c r="C785" s="54" t="s">
        <v>416</v>
      </c>
      <c r="D785" s="40">
        <v>34.5</v>
      </c>
      <c r="E785" s="53" t="s">
        <v>346</v>
      </c>
      <c r="F785" s="17"/>
      <c r="G785" s="51" t="s">
        <v>190</v>
      </c>
      <c r="H785" s="54" t="s">
        <v>423</v>
      </c>
      <c r="I785" s="83" t="s">
        <v>422</v>
      </c>
    </row>
    <row r="786" spans="1:9" ht="157.5" x14ac:dyDescent="0.2">
      <c r="A786" s="68">
        <v>778</v>
      </c>
      <c r="B786" s="72" t="s">
        <v>175</v>
      </c>
      <c r="C786" s="54" t="s">
        <v>176</v>
      </c>
      <c r="D786" s="40">
        <v>17.3</v>
      </c>
      <c r="E786" s="53">
        <v>2.2000000000000002</v>
      </c>
      <c r="F786" s="17"/>
      <c r="G786" s="51" t="s">
        <v>2522</v>
      </c>
      <c r="H786" s="54" t="s">
        <v>329</v>
      </c>
      <c r="I786" s="83" t="s">
        <v>2523</v>
      </c>
    </row>
    <row r="787" spans="1:9" ht="157.5" x14ac:dyDescent="0.2">
      <c r="A787" s="68">
        <v>779</v>
      </c>
      <c r="B787" s="72" t="s">
        <v>175</v>
      </c>
      <c r="C787" s="54" t="s">
        <v>177</v>
      </c>
      <c r="D787" s="40">
        <v>12.9</v>
      </c>
      <c r="E787" s="40">
        <v>2.2000000000000002</v>
      </c>
      <c r="F787" s="17" t="s">
        <v>32</v>
      </c>
      <c r="G787" s="51" t="s">
        <v>2522</v>
      </c>
      <c r="H787" s="54" t="s">
        <v>191</v>
      </c>
      <c r="I787" s="83" t="s">
        <v>2523</v>
      </c>
    </row>
    <row r="788" spans="1:9" ht="146.25" x14ac:dyDescent="0.2">
      <c r="A788" s="68">
        <v>780</v>
      </c>
      <c r="B788" s="70" t="s">
        <v>1443</v>
      </c>
      <c r="C788" s="65" t="s">
        <v>1441</v>
      </c>
      <c r="D788" s="12">
        <v>67.8</v>
      </c>
      <c r="E788" s="57">
        <v>2</v>
      </c>
      <c r="F788" s="12">
        <v>318.14999999999998</v>
      </c>
      <c r="G788" s="23" t="s">
        <v>1438</v>
      </c>
      <c r="H788" s="65" t="s">
        <v>1642</v>
      </c>
      <c r="I788" s="67" t="s">
        <v>1487</v>
      </c>
    </row>
    <row r="789" spans="1:9" ht="146.25" x14ac:dyDescent="0.2">
      <c r="A789" s="68">
        <v>781</v>
      </c>
      <c r="B789" s="70" t="s">
        <v>1442</v>
      </c>
      <c r="C789" s="65" t="s">
        <v>1440</v>
      </c>
      <c r="D789" s="12">
        <v>15.4</v>
      </c>
      <c r="E789" s="57">
        <v>2</v>
      </c>
      <c r="F789" s="12">
        <v>72.260000000000005</v>
      </c>
      <c r="G789" s="23" t="s">
        <v>1439</v>
      </c>
      <c r="H789" s="65" t="s">
        <v>1642</v>
      </c>
      <c r="I789" s="65" t="s">
        <v>1595</v>
      </c>
    </row>
    <row r="790" spans="1:9" ht="101.25" x14ac:dyDescent="0.2">
      <c r="A790" s="68">
        <v>782</v>
      </c>
      <c r="B790" s="72" t="s">
        <v>1650</v>
      </c>
      <c r="C790" s="51" t="s">
        <v>1114</v>
      </c>
      <c r="D790" s="55">
        <v>49.8</v>
      </c>
      <c r="E790" s="52" t="s">
        <v>452</v>
      </c>
      <c r="F790" s="55"/>
      <c r="G790" s="51" t="s">
        <v>1115</v>
      </c>
      <c r="H790" s="52" t="s">
        <v>812</v>
      </c>
      <c r="I790" s="51" t="s">
        <v>1116</v>
      </c>
    </row>
    <row r="791" spans="1:9" ht="90" x14ac:dyDescent="0.2">
      <c r="A791" s="68">
        <v>783</v>
      </c>
      <c r="B791" s="72" t="s">
        <v>1649</v>
      </c>
      <c r="C791" s="51" t="s">
        <v>1117</v>
      </c>
      <c r="D791" s="55">
        <v>31.7</v>
      </c>
      <c r="E791" s="52" t="s">
        <v>504</v>
      </c>
      <c r="F791" s="55"/>
      <c r="G791" s="54" t="s">
        <v>1115</v>
      </c>
      <c r="H791" s="52" t="s">
        <v>1648</v>
      </c>
      <c r="I791" s="51" t="s">
        <v>1118</v>
      </c>
    </row>
    <row r="792" spans="1:9" ht="100.5" x14ac:dyDescent="0.2">
      <c r="A792" s="68">
        <v>784</v>
      </c>
      <c r="B792" s="70" t="s">
        <v>1650</v>
      </c>
      <c r="C792" s="65" t="s">
        <v>1117</v>
      </c>
      <c r="D792" s="12">
        <v>23</v>
      </c>
      <c r="E792" s="57" t="s">
        <v>504</v>
      </c>
      <c r="F792" s="12">
        <v>107.93</v>
      </c>
      <c r="G792" s="65" t="s">
        <v>1115</v>
      </c>
      <c r="H792" s="57" t="s">
        <v>1645</v>
      </c>
      <c r="I792" s="65" t="s">
        <v>1710</v>
      </c>
    </row>
    <row r="793" spans="1:9" ht="101.25" x14ac:dyDescent="0.2">
      <c r="A793" s="68">
        <v>785</v>
      </c>
      <c r="B793" s="327" t="s">
        <v>803</v>
      </c>
      <c r="C793" s="171" t="s">
        <v>2183</v>
      </c>
      <c r="D793" s="338">
        <v>46</v>
      </c>
      <c r="E793" s="339">
        <v>2.5</v>
      </c>
      <c r="F793" s="340"/>
      <c r="G793" s="171" t="s">
        <v>693</v>
      </c>
      <c r="H793" s="331" t="s">
        <v>1312</v>
      </c>
      <c r="I793" s="171" t="s">
        <v>962</v>
      </c>
    </row>
    <row r="794" spans="1:9" ht="78.75" x14ac:dyDescent="0.2">
      <c r="A794" s="68">
        <v>786</v>
      </c>
      <c r="B794" s="333" t="s">
        <v>803</v>
      </c>
      <c r="C794" s="334" t="s">
        <v>2184</v>
      </c>
      <c r="D794" s="341">
        <v>73</v>
      </c>
      <c r="E794" s="342" t="s">
        <v>963</v>
      </c>
      <c r="F794" s="343">
        <v>342.55</v>
      </c>
      <c r="G794" s="334" t="s">
        <v>1104</v>
      </c>
      <c r="H794" s="335" t="s">
        <v>1645</v>
      </c>
      <c r="I794" s="334" t="s">
        <v>1103</v>
      </c>
    </row>
    <row r="795" spans="1:9" ht="78.75" x14ac:dyDescent="0.2">
      <c r="A795" s="68">
        <v>787</v>
      </c>
      <c r="B795" s="333" t="s">
        <v>803</v>
      </c>
      <c r="C795" s="334" t="s">
        <v>2185</v>
      </c>
      <c r="D795" s="341">
        <v>100</v>
      </c>
      <c r="E795" s="342" t="s">
        <v>965</v>
      </c>
      <c r="F795" s="343">
        <v>469.25</v>
      </c>
      <c r="G795" s="334" t="s">
        <v>1104</v>
      </c>
      <c r="H795" s="335" t="s">
        <v>1645</v>
      </c>
      <c r="I795" s="334" t="s">
        <v>1103</v>
      </c>
    </row>
    <row r="796" spans="1:9" ht="90" x14ac:dyDescent="0.2">
      <c r="A796" s="68">
        <v>788</v>
      </c>
      <c r="B796" s="333" t="s">
        <v>803</v>
      </c>
      <c r="C796" s="334" t="s">
        <v>2185</v>
      </c>
      <c r="D796" s="341">
        <v>284</v>
      </c>
      <c r="E796" s="342">
        <v>2.5</v>
      </c>
      <c r="F796" s="343">
        <v>1332.67</v>
      </c>
      <c r="G796" s="334" t="s">
        <v>1104</v>
      </c>
      <c r="H796" s="335" t="s">
        <v>1645</v>
      </c>
      <c r="I796" s="334" t="s">
        <v>1106</v>
      </c>
    </row>
    <row r="797" spans="1:9" ht="101.25" x14ac:dyDescent="0.2">
      <c r="A797" s="68">
        <v>789</v>
      </c>
      <c r="B797" s="337" t="s">
        <v>803</v>
      </c>
      <c r="C797" s="334" t="s">
        <v>2185</v>
      </c>
      <c r="D797" s="341">
        <v>265.3</v>
      </c>
      <c r="E797" s="342">
        <v>2.5</v>
      </c>
      <c r="F797" s="343">
        <v>1244.92</v>
      </c>
      <c r="G797" s="334" t="s">
        <v>1104</v>
      </c>
      <c r="H797" s="335" t="s">
        <v>1645</v>
      </c>
      <c r="I797" s="336" t="s">
        <v>1105</v>
      </c>
    </row>
    <row r="798" spans="1:9" ht="90" x14ac:dyDescent="0.2">
      <c r="A798" s="68">
        <v>790</v>
      </c>
      <c r="B798" s="333" t="s">
        <v>803</v>
      </c>
      <c r="C798" s="334" t="s">
        <v>2185</v>
      </c>
      <c r="D798" s="341">
        <v>383.4</v>
      </c>
      <c r="E798" s="342">
        <v>2.5</v>
      </c>
      <c r="F798" s="343">
        <v>1799.1</v>
      </c>
      <c r="G798" s="334" t="s">
        <v>1104</v>
      </c>
      <c r="H798" s="335" t="s">
        <v>1645</v>
      </c>
      <c r="I798" s="334" t="s">
        <v>1106</v>
      </c>
    </row>
    <row r="799" spans="1:9" ht="123.75" x14ac:dyDescent="0.2">
      <c r="A799" s="68">
        <v>791</v>
      </c>
      <c r="B799" s="333" t="str">
        <f>B793</f>
        <v>КУП "Минская овощная фабрика" УНП 600068771   тел. +375 17 5113248</v>
      </c>
      <c r="C799" s="334" t="s">
        <v>2186</v>
      </c>
      <c r="D799" s="341">
        <v>564.29999999999995</v>
      </c>
      <c r="E799" s="342">
        <v>2.5</v>
      </c>
      <c r="F799" s="343">
        <v>1588.79</v>
      </c>
      <c r="G799" s="334" t="s">
        <v>1104</v>
      </c>
      <c r="H799" s="335" t="s">
        <v>1645</v>
      </c>
      <c r="I799" s="334" t="s">
        <v>1107</v>
      </c>
    </row>
    <row r="800" spans="1:9" ht="101.25" x14ac:dyDescent="0.2">
      <c r="A800" s="68">
        <v>792</v>
      </c>
      <c r="B800" s="333" t="s">
        <v>803</v>
      </c>
      <c r="C800" s="334" t="s">
        <v>2186</v>
      </c>
      <c r="D800" s="341">
        <v>26.5</v>
      </c>
      <c r="E800" s="342">
        <v>2.5</v>
      </c>
      <c r="F800" s="343">
        <v>124.35</v>
      </c>
      <c r="G800" s="334" t="s">
        <v>333</v>
      </c>
      <c r="H800" s="335" t="s">
        <v>1645</v>
      </c>
      <c r="I800" s="334" t="s">
        <v>1314</v>
      </c>
    </row>
    <row r="801" spans="1:9" ht="123.75" x14ac:dyDescent="0.2">
      <c r="A801" s="68">
        <v>793</v>
      </c>
      <c r="B801" s="327" t="str">
        <f>B793</f>
        <v>КУП "Минская овощная фабрика" УНП 600068771   тел. +375 17 5113248</v>
      </c>
      <c r="C801" s="171" t="s">
        <v>2186</v>
      </c>
      <c r="D801" s="338">
        <v>149.80000000000001</v>
      </c>
      <c r="E801" s="339">
        <v>2.5</v>
      </c>
      <c r="F801" s="340"/>
      <c r="G801" s="171" t="s">
        <v>693</v>
      </c>
      <c r="H801" s="331" t="s">
        <v>1313</v>
      </c>
      <c r="I801" s="171" t="s">
        <v>1108</v>
      </c>
    </row>
    <row r="802" spans="1:9" ht="175.5" customHeight="1" x14ac:dyDescent="0.2">
      <c r="A802" s="68">
        <v>794</v>
      </c>
      <c r="B802" s="333" t="str">
        <f>B795</f>
        <v>КУП "Минская овощная фабрика" УНП 600068771   тел. +375 17 5113248</v>
      </c>
      <c r="C802" s="334" t="s">
        <v>2187</v>
      </c>
      <c r="D802" s="341">
        <v>34</v>
      </c>
      <c r="E802" s="342">
        <v>3</v>
      </c>
      <c r="F802" s="343">
        <v>159.55000000000001</v>
      </c>
      <c r="G802" s="334" t="s">
        <v>694</v>
      </c>
      <c r="H802" s="335" t="s">
        <v>1645</v>
      </c>
      <c r="I802" s="334" t="s">
        <v>1109</v>
      </c>
    </row>
    <row r="803" spans="1:9" ht="177.75" customHeight="1" x14ac:dyDescent="0.2">
      <c r="A803" s="68">
        <v>795</v>
      </c>
      <c r="B803" s="333" t="str">
        <f>B801</f>
        <v>КУП "Минская овощная фабрика" УНП 600068771   тел. +375 17 5113248</v>
      </c>
      <c r="C803" s="334" t="s">
        <v>2187</v>
      </c>
      <c r="D803" s="341">
        <v>44.9</v>
      </c>
      <c r="E803" s="342">
        <v>3</v>
      </c>
      <c r="F803" s="343">
        <v>210.69</v>
      </c>
      <c r="G803" s="334" t="s">
        <v>804</v>
      </c>
      <c r="H803" s="335" t="s">
        <v>1645</v>
      </c>
      <c r="I803" s="334" t="s">
        <v>805</v>
      </c>
    </row>
    <row r="804" spans="1:9" ht="183" customHeight="1" x14ac:dyDescent="0.2">
      <c r="A804" s="68">
        <v>796</v>
      </c>
      <c r="B804" s="327" t="s">
        <v>803</v>
      </c>
      <c r="C804" s="172" t="s">
        <v>2188</v>
      </c>
      <c r="D804" s="328">
        <v>1466.8</v>
      </c>
      <c r="E804" s="329">
        <v>1</v>
      </c>
      <c r="F804" s="330"/>
      <c r="G804" s="171" t="s">
        <v>283</v>
      </c>
      <c r="H804" s="331" t="s">
        <v>964</v>
      </c>
      <c r="I804" s="171" t="s">
        <v>1110</v>
      </c>
    </row>
    <row r="805" spans="1:9" ht="78.75" x14ac:dyDescent="0.2">
      <c r="A805" s="68">
        <v>797</v>
      </c>
      <c r="B805" s="327" t="s">
        <v>803</v>
      </c>
      <c r="C805" s="172" t="s">
        <v>2189</v>
      </c>
      <c r="D805" s="328">
        <v>8.6</v>
      </c>
      <c r="E805" s="329">
        <v>1.5</v>
      </c>
      <c r="F805" s="330"/>
      <c r="G805" s="171" t="s">
        <v>804</v>
      </c>
      <c r="H805" s="388" t="s">
        <v>2190</v>
      </c>
      <c r="I805" s="171" t="s">
        <v>2191</v>
      </c>
    </row>
    <row r="806" spans="1:9" ht="78.75" x14ac:dyDescent="0.2">
      <c r="A806" s="68">
        <v>798</v>
      </c>
      <c r="B806" s="327" t="s">
        <v>803</v>
      </c>
      <c r="C806" s="172" t="s">
        <v>2189</v>
      </c>
      <c r="D806" s="328">
        <v>14.4</v>
      </c>
      <c r="E806" s="329">
        <v>1.5</v>
      </c>
      <c r="F806" s="330"/>
      <c r="G806" s="171" t="s">
        <v>804</v>
      </c>
      <c r="H806" s="332" t="s">
        <v>2190</v>
      </c>
      <c r="I806" s="171" t="s">
        <v>2191</v>
      </c>
    </row>
    <row r="807" spans="1:9" ht="157.5" x14ac:dyDescent="0.2">
      <c r="A807" s="68">
        <v>799</v>
      </c>
      <c r="B807" s="327" t="s">
        <v>803</v>
      </c>
      <c r="C807" s="172" t="s">
        <v>2188</v>
      </c>
      <c r="D807" s="328">
        <v>26.9</v>
      </c>
      <c r="E807" s="329">
        <v>2</v>
      </c>
      <c r="F807" s="330"/>
      <c r="G807" s="171" t="s">
        <v>694</v>
      </c>
      <c r="H807" s="331" t="s">
        <v>1315</v>
      </c>
      <c r="I807" s="171" t="s">
        <v>1111</v>
      </c>
    </row>
    <row r="808" spans="1:9" ht="123.75" x14ac:dyDescent="0.2">
      <c r="A808" s="68">
        <v>800</v>
      </c>
      <c r="B808" s="70" t="s">
        <v>1585</v>
      </c>
      <c r="C808" s="236" t="s">
        <v>1566</v>
      </c>
      <c r="D808" s="266">
        <v>800.6</v>
      </c>
      <c r="E808" s="134" t="s">
        <v>1567</v>
      </c>
      <c r="F808" s="134">
        <v>1502.73</v>
      </c>
      <c r="G808" s="236" t="s">
        <v>1568</v>
      </c>
      <c r="H808" s="236" t="s">
        <v>1642</v>
      </c>
      <c r="I808" s="236" t="s">
        <v>1569</v>
      </c>
    </row>
    <row r="809" spans="1:9" ht="112.5" x14ac:dyDescent="0.2">
      <c r="A809" s="68">
        <v>801</v>
      </c>
      <c r="B809" s="70" t="s">
        <v>1585</v>
      </c>
      <c r="C809" s="23" t="s">
        <v>1570</v>
      </c>
      <c r="D809" s="13">
        <v>13.2</v>
      </c>
      <c r="E809" s="13">
        <v>3</v>
      </c>
      <c r="F809" s="57">
        <v>61.94</v>
      </c>
      <c r="G809" s="23" t="s">
        <v>1545</v>
      </c>
      <c r="H809" s="236" t="s">
        <v>1642</v>
      </c>
      <c r="I809" s="23" t="s">
        <v>1571</v>
      </c>
    </row>
    <row r="810" spans="1:9" ht="123.75" x14ac:dyDescent="0.2">
      <c r="A810" s="68">
        <v>802</v>
      </c>
      <c r="B810" s="70" t="s">
        <v>1585</v>
      </c>
      <c r="C810" s="23" t="s">
        <v>1572</v>
      </c>
      <c r="D810" s="13">
        <v>14.4</v>
      </c>
      <c r="E810" s="13">
        <v>3</v>
      </c>
      <c r="F810" s="57">
        <v>67.569999999999993</v>
      </c>
      <c r="G810" s="57" t="s">
        <v>1545</v>
      </c>
      <c r="H810" s="236" t="s">
        <v>1642</v>
      </c>
      <c r="I810" s="23" t="s">
        <v>1573</v>
      </c>
    </row>
    <row r="811" spans="1:9" ht="123.75" x14ac:dyDescent="0.2">
      <c r="A811" s="68">
        <v>803</v>
      </c>
      <c r="B811" s="70" t="s">
        <v>1585</v>
      </c>
      <c r="C811" s="23" t="s">
        <v>1572</v>
      </c>
      <c r="D811" s="13">
        <v>9.1999999999999993</v>
      </c>
      <c r="E811" s="13">
        <v>3</v>
      </c>
      <c r="F811" s="57">
        <v>43.17</v>
      </c>
      <c r="G811" s="57" t="s">
        <v>1545</v>
      </c>
      <c r="H811" s="236" t="s">
        <v>1642</v>
      </c>
      <c r="I811" s="23" t="s">
        <v>1573</v>
      </c>
    </row>
    <row r="812" spans="1:9" ht="123.75" x14ac:dyDescent="0.2">
      <c r="A812" s="68">
        <v>804</v>
      </c>
      <c r="B812" s="70" t="s">
        <v>1585</v>
      </c>
      <c r="C812" s="23" t="s">
        <v>1572</v>
      </c>
      <c r="D812" s="13">
        <v>10.5</v>
      </c>
      <c r="E812" s="13">
        <v>3</v>
      </c>
      <c r="F812" s="57">
        <v>49.27</v>
      </c>
      <c r="G812" s="57" t="s">
        <v>1545</v>
      </c>
      <c r="H812" s="236" t="s">
        <v>1642</v>
      </c>
      <c r="I812" s="23" t="s">
        <v>1573</v>
      </c>
    </row>
    <row r="813" spans="1:9" ht="123.75" x14ac:dyDescent="0.2">
      <c r="A813" s="68">
        <v>805</v>
      </c>
      <c r="B813" s="70" t="s">
        <v>1585</v>
      </c>
      <c r="C813" s="23" t="s">
        <v>1572</v>
      </c>
      <c r="D813" s="13">
        <v>26.8</v>
      </c>
      <c r="E813" s="13">
        <v>3</v>
      </c>
      <c r="F813" s="57">
        <v>125.76</v>
      </c>
      <c r="G813" s="57" t="s">
        <v>1545</v>
      </c>
      <c r="H813" s="236" t="s">
        <v>1642</v>
      </c>
      <c r="I813" s="23" t="s">
        <v>1574</v>
      </c>
    </row>
    <row r="814" spans="1:9" ht="151.5" customHeight="1" x14ac:dyDescent="0.2">
      <c r="A814" s="68">
        <v>806</v>
      </c>
      <c r="B814" s="70" t="s">
        <v>1585</v>
      </c>
      <c r="C814" s="23" t="s">
        <v>1575</v>
      </c>
      <c r="D814" s="13">
        <v>65</v>
      </c>
      <c r="E814" s="13">
        <v>3</v>
      </c>
      <c r="F814" s="57">
        <v>305.01</v>
      </c>
      <c r="G814" s="23" t="s">
        <v>1576</v>
      </c>
      <c r="H814" s="236" t="s">
        <v>1642</v>
      </c>
      <c r="I814" s="23" t="s">
        <v>1577</v>
      </c>
    </row>
    <row r="815" spans="1:9" ht="150" customHeight="1" x14ac:dyDescent="0.2">
      <c r="A815" s="68">
        <v>807</v>
      </c>
      <c r="B815" s="70" t="s">
        <v>1585</v>
      </c>
      <c r="C815" s="23" t="s">
        <v>1578</v>
      </c>
      <c r="D815" s="13">
        <v>60.4</v>
      </c>
      <c r="E815" s="13">
        <v>3</v>
      </c>
      <c r="F815" s="57">
        <v>283.43</v>
      </c>
      <c r="G815" s="23" t="s">
        <v>1576</v>
      </c>
      <c r="H815" s="236" t="s">
        <v>1642</v>
      </c>
      <c r="I815" s="23" t="s">
        <v>1579</v>
      </c>
    </row>
    <row r="816" spans="1:9" ht="167.25" x14ac:dyDescent="0.2">
      <c r="A816" s="68">
        <v>808</v>
      </c>
      <c r="B816" s="70" t="s">
        <v>1585</v>
      </c>
      <c r="C816" s="23" t="s">
        <v>1580</v>
      </c>
      <c r="D816" s="13">
        <v>41.2</v>
      </c>
      <c r="E816" s="13">
        <v>3</v>
      </c>
      <c r="F816" s="57">
        <v>193.33</v>
      </c>
      <c r="G816" s="23" t="s">
        <v>1545</v>
      </c>
      <c r="H816" s="236" t="s">
        <v>1642</v>
      </c>
      <c r="I816" s="23" t="s">
        <v>1612</v>
      </c>
    </row>
    <row r="817" spans="1:9" ht="167.25" x14ac:dyDescent="0.2">
      <c r="A817" s="68">
        <v>809</v>
      </c>
      <c r="B817" s="70" t="s">
        <v>1585</v>
      </c>
      <c r="C817" s="23" t="s">
        <v>1580</v>
      </c>
      <c r="D817" s="13">
        <v>37.299999999999997</v>
      </c>
      <c r="E817" s="13">
        <v>3</v>
      </c>
      <c r="F817" s="57">
        <v>175.03</v>
      </c>
      <c r="G817" s="23" t="s">
        <v>1545</v>
      </c>
      <c r="H817" s="236" t="s">
        <v>1642</v>
      </c>
      <c r="I817" s="23" t="s">
        <v>1617</v>
      </c>
    </row>
    <row r="818" spans="1:9" ht="167.25" x14ac:dyDescent="0.2">
      <c r="A818" s="68">
        <v>810</v>
      </c>
      <c r="B818" s="70" t="s">
        <v>1585</v>
      </c>
      <c r="C818" s="23" t="s">
        <v>1581</v>
      </c>
      <c r="D818" s="13">
        <v>21.3</v>
      </c>
      <c r="E818" s="13">
        <v>3</v>
      </c>
      <c r="F818" s="57">
        <v>99.95</v>
      </c>
      <c r="G818" s="23" t="s">
        <v>1545</v>
      </c>
      <c r="H818" s="23" t="s">
        <v>2371</v>
      </c>
      <c r="I818" s="23" t="s">
        <v>1616</v>
      </c>
    </row>
    <row r="819" spans="1:9" ht="167.25" x14ac:dyDescent="0.2">
      <c r="A819" s="68">
        <v>811</v>
      </c>
      <c r="B819" s="70" t="s">
        <v>1585</v>
      </c>
      <c r="C819" s="23" t="s">
        <v>1580</v>
      </c>
      <c r="D819" s="13">
        <v>32.9</v>
      </c>
      <c r="E819" s="13">
        <v>3</v>
      </c>
      <c r="F819" s="57">
        <v>154.38</v>
      </c>
      <c r="G819" s="23" t="s">
        <v>1545</v>
      </c>
      <c r="H819" s="23" t="s">
        <v>2371</v>
      </c>
      <c r="I819" s="23" t="s">
        <v>1613</v>
      </c>
    </row>
    <row r="820" spans="1:9" ht="151.5" customHeight="1" x14ac:dyDescent="0.2">
      <c r="A820" s="68">
        <v>812</v>
      </c>
      <c r="B820" s="70" t="s">
        <v>1585</v>
      </c>
      <c r="C820" s="23" t="s">
        <v>1582</v>
      </c>
      <c r="D820" s="13">
        <v>34.4</v>
      </c>
      <c r="E820" s="13">
        <v>3</v>
      </c>
      <c r="F820" s="57">
        <v>161.41999999999999</v>
      </c>
      <c r="G820" s="23" t="s">
        <v>1545</v>
      </c>
      <c r="H820" s="236" t="s">
        <v>1642</v>
      </c>
      <c r="I820" s="23" t="s">
        <v>1614</v>
      </c>
    </row>
    <row r="821" spans="1:9" ht="153" customHeight="1" x14ac:dyDescent="0.2">
      <c r="A821" s="68">
        <v>813</v>
      </c>
      <c r="B821" s="70" t="s">
        <v>1585</v>
      </c>
      <c r="C821" s="23" t="s">
        <v>1582</v>
      </c>
      <c r="D821" s="13">
        <v>17.5</v>
      </c>
      <c r="E821" s="13">
        <v>3</v>
      </c>
      <c r="F821" s="57">
        <v>82.12</v>
      </c>
      <c r="G821" s="23" t="s">
        <v>1545</v>
      </c>
      <c r="H821" s="236" t="s">
        <v>1642</v>
      </c>
      <c r="I821" s="23" t="s">
        <v>1615</v>
      </c>
    </row>
    <row r="822" spans="1:9" ht="152.25" customHeight="1" x14ac:dyDescent="0.2">
      <c r="A822" s="68">
        <v>814</v>
      </c>
      <c r="B822" s="70" t="s">
        <v>1585</v>
      </c>
      <c r="C822" s="23" t="s">
        <v>1583</v>
      </c>
      <c r="D822" s="13">
        <v>16.899999999999999</v>
      </c>
      <c r="E822" s="13">
        <v>3</v>
      </c>
      <c r="F822" s="57">
        <v>79.3</v>
      </c>
      <c r="G822" s="23" t="s">
        <v>1545</v>
      </c>
      <c r="H822" s="236" t="s">
        <v>1642</v>
      </c>
      <c r="I822" s="23" t="s">
        <v>1615</v>
      </c>
    </row>
    <row r="823" spans="1:9" ht="152.25" customHeight="1" x14ac:dyDescent="0.2">
      <c r="A823" s="68">
        <v>815</v>
      </c>
      <c r="B823" s="70" t="s">
        <v>1585</v>
      </c>
      <c r="C823" s="23" t="s">
        <v>1584</v>
      </c>
      <c r="D823" s="13">
        <v>13.3</v>
      </c>
      <c r="E823" s="13">
        <v>3</v>
      </c>
      <c r="F823" s="57">
        <v>62.41</v>
      </c>
      <c r="G823" s="23" t="s">
        <v>1545</v>
      </c>
      <c r="H823" s="236" t="s">
        <v>1642</v>
      </c>
      <c r="I823" s="23" t="s">
        <v>1614</v>
      </c>
    </row>
    <row r="824" spans="1:9" ht="148.5" customHeight="1" x14ac:dyDescent="0.2">
      <c r="A824" s="68">
        <v>816</v>
      </c>
      <c r="B824" s="70" t="s">
        <v>1585</v>
      </c>
      <c r="C824" s="23" t="s">
        <v>1583</v>
      </c>
      <c r="D824" s="13">
        <v>19</v>
      </c>
      <c r="E824" s="13">
        <v>3</v>
      </c>
      <c r="F824" s="57">
        <v>89.16</v>
      </c>
      <c r="G824" s="23" t="s">
        <v>1545</v>
      </c>
      <c r="H824" s="236" t="s">
        <v>1642</v>
      </c>
      <c r="I824" s="23" t="s">
        <v>1614</v>
      </c>
    </row>
    <row r="825" spans="1:9" ht="123.75" x14ac:dyDescent="0.2">
      <c r="A825" s="68">
        <v>817</v>
      </c>
      <c r="B825" s="72" t="s">
        <v>1585</v>
      </c>
      <c r="C825" s="54" t="s">
        <v>2303</v>
      </c>
      <c r="D825" s="20">
        <v>204</v>
      </c>
      <c r="E825" s="20">
        <v>1.7</v>
      </c>
      <c r="F825" s="52"/>
      <c r="G825" s="52" t="s">
        <v>609</v>
      </c>
      <c r="H825" s="52" t="s">
        <v>118</v>
      </c>
      <c r="I825" s="52" t="s">
        <v>2304</v>
      </c>
    </row>
    <row r="826" spans="1:9" ht="101.25" x14ac:dyDescent="0.2">
      <c r="A826" s="68">
        <v>818</v>
      </c>
      <c r="B826" s="70" t="s">
        <v>1585</v>
      </c>
      <c r="C826" s="23" t="s">
        <v>2305</v>
      </c>
      <c r="D826" s="13">
        <v>54.4</v>
      </c>
      <c r="E826" s="13">
        <v>3</v>
      </c>
      <c r="F826" s="57"/>
      <c r="G826" s="23" t="s">
        <v>2372</v>
      </c>
      <c r="H826" s="57" t="s">
        <v>1645</v>
      </c>
      <c r="I826" s="23" t="s">
        <v>2306</v>
      </c>
    </row>
    <row r="827" spans="1:9" ht="56.25" x14ac:dyDescent="0.2">
      <c r="A827" s="68">
        <v>819</v>
      </c>
      <c r="B827" s="72" t="s">
        <v>1585</v>
      </c>
      <c r="C827" s="326" t="s">
        <v>2307</v>
      </c>
      <c r="D827" s="33">
        <v>11.5</v>
      </c>
      <c r="E827" s="10" t="s">
        <v>2308</v>
      </c>
      <c r="F827" s="255"/>
      <c r="G827" s="255" t="s">
        <v>2309</v>
      </c>
      <c r="H827" s="255" t="s">
        <v>118</v>
      </c>
      <c r="I827" s="255" t="s">
        <v>2310</v>
      </c>
    </row>
    <row r="828" spans="1:9" ht="56.25" x14ac:dyDescent="0.2">
      <c r="A828" s="68">
        <v>820</v>
      </c>
      <c r="B828" s="72" t="s">
        <v>1585</v>
      </c>
      <c r="C828" s="326" t="s">
        <v>2311</v>
      </c>
      <c r="D828" s="33">
        <v>11.4</v>
      </c>
      <c r="E828" s="10" t="s">
        <v>2312</v>
      </c>
      <c r="F828" s="255"/>
      <c r="G828" s="255" t="s">
        <v>2309</v>
      </c>
      <c r="H828" s="255" t="s">
        <v>118</v>
      </c>
      <c r="I828" s="255" t="s">
        <v>2313</v>
      </c>
    </row>
    <row r="829" spans="1:9" ht="56.25" x14ac:dyDescent="0.2">
      <c r="A829" s="68">
        <v>821</v>
      </c>
      <c r="B829" s="72" t="s">
        <v>1585</v>
      </c>
      <c r="C829" s="326" t="s">
        <v>2314</v>
      </c>
      <c r="D829" s="33">
        <v>11.6</v>
      </c>
      <c r="E829" s="10" t="s">
        <v>2315</v>
      </c>
      <c r="F829" s="255"/>
      <c r="G829" s="255" t="s">
        <v>2309</v>
      </c>
      <c r="H829" s="255" t="s">
        <v>118</v>
      </c>
      <c r="I829" s="255" t="s">
        <v>2316</v>
      </c>
    </row>
    <row r="830" spans="1:9" ht="56.25" x14ac:dyDescent="0.2">
      <c r="A830" s="68">
        <v>822</v>
      </c>
      <c r="B830" s="72" t="s">
        <v>1585</v>
      </c>
      <c r="C830" s="326" t="s">
        <v>2317</v>
      </c>
      <c r="D830" s="33">
        <v>11.5</v>
      </c>
      <c r="E830" s="10" t="s">
        <v>2308</v>
      </c>
      <c r="F830" s="255"/>
      <c r="G830" s="255" t="s">
        <v>2309</v>
      </c>
      <c r="H830" s="255" t="s">
        <v>118</v>
      </c>
      <c r="I830" s="255" t="s">
        <v>2318</v>
      </c>
    </row>
    <row r="831" spans="1:9" ht="56.25" x14ac:dyDescent="0.2">
      <c r="A831" s="68">
        <v>823</v>
      </c>
      <c r="B831" s="72" t="s">
        <v>1585</v>
      </c>
      <c r="C831" s="326" t="s">
        <v>2319</v>
      </c>
      <c r="D831" s="33">
        <v>11.5</v>
      </c>
      <c r="E831" s="10" t="s">
        <v>2308</v>
      </c>
      <c r="F831" s="255"/>
      <c r="G831" s="255" t="s">
        <v>2309</v>
      </c>
      <c r="H831" s="255" t="s">
        <v>118</v>
      </c>
      <c r="I831" s="255" t="s">
        <v>2320</v>
      </c>
    </row>
    <row r="832" spans="1:9" ht="56.25" x14ac:dyDescent="0.2">
      <c r="A832" s="68">
        <v>824</v>
      </c>
      <c r="B832" s="72" t="s">
        <v>1585</v>
      </c>
      <c r="C832" s="326" t="s">
        <v>2321</v>
      </c>
      <c r="D832" s="33">
        <v>11.5</v>
      </c>
      <c r="E832" s="10" t="s">
        <v>2308</v>
      </c>
      <c r="F832" s="255"/>
      <c r="G832" s="255" t="s">
        <v>2309</v>
      </c>
      <c r="H832" s="255" t="s">
        <v>118</v>
      </c>
      <c r="I832" s="255" t="s">
        <v>2322</v>
      </c>
    </row>
    <row r="833" spans="1:9" ht="56.25" x14ac:dyDescent="0.2">
      <c r="A833" s="68">
        <v>825</v>
      </c>
      <c r="B833" s="72" t="s">
        <v>1585</v>
      </c>
      <c r="C833" s="326" t="s">
        <v>2323</v>
      </c>
      <c r="D833" s="33">
        <v>11.5</v>
      </c>
      <c r="E833" s="10" t="s">
        <v>2308</v>
      </c>
      <c r="F833" s="255"/>
      <c r="G833" s="255" t="s">
        <v>2309</v>
      </c>
      <c r="H833" s="255" t="s">
        <v>118</v>
      </c>
      <c r="I833" s="255" t="s">
        <v>2324</v>
      </c>
    </row>
    <row r="834" spans="1:9" ht="56.25" x14ac:dyDescent="0.2">
      <c r="A834" s="68">
        <v>826</v>
      </c>
      <c r="B834" s="72" t="s">
        <v>1585</v>
      </c>
      <c r="C834" s="326" t="s">
        <v>2325</v>
      </c>
      <c r="D834" s="33">
        <v>11.4</v>
      </c>
      <c r="E834" s="10" t="s">
        <v>2312</v>
      </c>
      <c r="F834" s="255"/>
      <c r="G834" s="255" t="s">
        <v>2309</v>
      </c>
      <c r="H834" s="255" t="s">
        <v>118</v>
      </c>
      <c r="I834" s="255" t="s">
        <v>2326</v>
      </c>
    </row>
    <row r="835" spans="1:9" ht="56.25" x14ac:dyDescent="0.2">
      <c r="A835" s="68">
        <v>827</v>
      </c>
      <c r="B835" s="72" t="s">
        <v>1585</v>
      </c>
      <c r="C835" s="326" t="s">
        <v>2327</v>
      </c>
      <c r="D835" s="33">
        <v>11.5</v>
      </c>
      <c r="E835" s="10" t="s">
        <v>2308</v>
      </c>
      <c r="F835" s="255"/>
      <c r="G835" s="255" t="s">
        <v>2309</v>
      </c>
      <c r="H835" s="255" t="s">
        <v>118</v>
      </c>
      <c r="I835" s="255" t="s">
        <v>2328</v>
      </c>
    </row>
    <row r="836" spans="1:9" ht="56.25" x14ac:dyDescent="0.2">
      <c r="A836" s="68">
        <v>828</v>
      </c>
      <c r="B836" s="72" t="s">
        <v>1585</v>
      </c>
      <c r="C836" s="326" t="s">
        <v>2329</v>
      </c>
      <c r="D836" s="33">
        <v>11.6</v>
      </c>
      <c r="E836" s="10">
        <v>6.79</v>
      </c>
      <c r="F836" s="255"/>
      <c r="G836" s="255" t="s">
        <v>2309</v>
      </c>
      <c r="H836" s="255" t="s">
        <v>118</v>
      </c>
      <c r="I836" s="255" t="s">
        <v>2330</v>
      </c>
    </row>
    <row r="837" spans="1:9" ht="56.25" x14ac:dyDescent="0.2">
      <c r="A837" s="68">
        <v>829</v>
      </c>
      <c r="B837" s="72" t="s">
        <v>1585</v>
      </c>
      <c r="C837" s="326" t="s">
        <v>2331</v>
      </c>
      <c r="D837" s="33">
        <v>11.5</v>
      </c>
      <c r="E837" s="10" t="s">
        <v>2308</v>
      </c>
      <c r="F837" s="255"/>
      <c r="G837" s="255" t="s">
        <v>2309</v>
      </c>
      <c r="H837" s="255" t="s">
        <v>118</v>
      </c>
      <c r="I837" s="255" t="s">
        <v>2332</v>
      </c>
    </row>
    <row r="838" spans="1:9" ht="56.25" x14ac:dyDescent="0.2">
      <c r="A838" s="68">
        <v>830</v>
      </c>
      <c r="B838" s="72" t="s">
        <v>1585</v>
      </c>
      <c r="C838" s="326" t="s">
        <v>2333</v>
      </c>
      <c r="D838" s="33">
        <v>11.5</v>
      </c>
      <c r="E838" s="10" t="s">
        <v>2308</v>
      </c>
      <c r="F838" s="255"/>
      <c r="G838" s="255" t="s">
        <v>2309</v>
      </c>
      <c r="H838" s="255" t="s">
        <v>118</v>
      </c>
      <c r="I838" s="255" t="s">
        <v>2334</v>
      </c>
    </row>
    <row r="839" spans="1:9" ht="56.25" x14ac:dyDescent="0.2">
      <c r="A839" s="68">
        <v>831</v>
      </c>
      <c r="B839" s="72" t="s">
        <v>1585</v>
      </c>
      <c r="C839" s="326" t="s">
        <v>2335</v>
      </c>
      <c r="D839" s="33">
        <v>11.8</v>
      </c>
      <c r="E839" s="10" t="s">
        <v>2336</v>
      </c>
      <c r="F839" s="255"/>
      <c r="G839" s="255" t="s">
        <v>2309</v>
      </c>
      <c r="H839" s="255" t="s">
        <v>118</v>
      </c>
      <c r="I839" s="255" t="s">
        <v>2337</v>
      </c>
    </row>
    <row r="840" spans="1:9" ht="56.25" x14ac:dyDescent="0.2">
      <c r="A840" s="68">
        <v>832</v>
      </c>
      <c r="B840" s="72" t="s">
        <v>1585</v>
      </c>
      <c r="C840" s="326" t="s">
        <v>2338</v>
      </c>
      <c r="D840" s="33">
        <v>17.899999999999999</v>
      </c>
      <c r="E840" s="10" t="s">
        <v>2339</v>
      </c>
      <c r="F840" s="255"/>
      <c r="G840" s="255" t="s">
        <v>2309</v>
      </c>
      <c r="H840" s="255" t="s">
        <v>118</v>
      </c>
      <c r="I840" s="255" t="s">
        <v>2340</v>
      </c>
    </row>
    <row r="841" spans="1:9" ht="56.25" x14ac:dyDescent="0.2">
      <c r="A841" s="68">
        <v>833</v>
      </c>
      <c r="B841" s="72" t="s">
        <v>1585</v>
      </c>
      <c r="C841" s="326" t="s">
        <v>2341</v>
      </c>
      <c r="D841" s="33">
        <v>11.7</v>
      </c>
      <c r="E841" s="10" t="s">
        <v>2339</v>
      </c>
      <c r="F841" s="255"/>
      <c r="G841" s="255" t="s">
        <v>2309</v>
      </c>
      <c r="H841" s="255" t="s">
        <v>118</v>
      </c>
      <c r="I841" s="255" t="s">
        <v>2342</v>
      </c>
    </row>
    <row r="842" spans="1:9" ht="56.25" x14ac:dyDescent="0.2">
      <c r="A842" s="68">
        <v>834</v>
      </c>
      <c r="B842" s="72" t="s">
        <v>1585</v>
      </c>
      <c r="C842" s="326" t="s">
        <v>2343</v>
      </c>
      <c r="D842" s="33">
        <v>14.3</v>
      </c>
      <c r="E842" s="10" t="s">
        <v>2344</v>
      </c>
      <c r="F842" s="255"/>
      <c r="G842" s="255" t="s">
        <v>2309</v>
      </c>
      <c r="H842" s="255" t="s">
        <v>118</v>
      </c>
      <c r="I842" s="255" t="s">
        <v>2345</v>
      </c>
    </row>
    <row r="843" spans="1:9" ht="56.25" x14ac:dyDescent="0.2">
      <c r="A843" s="68">
        <v>835</v>
      </c>
      <c r="B843" s="72" t="s">
        <v>1585</v>
      </c>
      <c r="C843" s="326" t="s">
        <v>2346</v>
      </c>
      <c r="D843" s="33">
        <v>14.4</v>
      </c>
      <c r="E843" s="10" t="s">
        <v>2347</v>
      </c>
      <c r="F843" s="255"/>
      <c r="G843" s="255" t="s">
        <v>2309</v>
      </c>
      <c r="H843" s="255" t="s">
        <v>118</v>
      </c>
      <c r="I843" s="255" t="s">
        <v>2348</v>
      </c>
    </row>
    <row r="844" spans="1:9" ht="56.25" x14ac:dyDescent="0.2">
      <c r="A844" s="68">
        <v>836</v>
      </c>
      <c r="B844" s="72" t="s">
        <v>1585</v>
      </c>
      <c r="C844" s="326" t="s">
        <v>2349</v>
      </c>
      <c r="D844" s="33">
        <v>14</v>
      </c>
      <c r="E844" s="10" t="s">
        <v>2350</v>
      </c>
      <c r="F844" s="255"/>
      <c r="G844" s="255" t="s">
        <v>2309</v>
      </c>
      <c r="H844" s="255" t="s">
        <v>118</v>
      </c>
      <c r="I844" s="255" t="s">
        <v>2351</v>
      </c>
    </row>
    <row r="845" spans="1:9" ht="56.25" x14ac:dyDescent="0.2">
      <c r="A845" s="68">
        <v>837</v>
      </c>
      <c r="B845" s="72" t="s">
        <v>1585</v>
      </c>
      <c r="C845" s="326" t="s">
        <v>2352</v>
      </c>
      <c r="D845" s="33">
        <v>14.1</v>
      </c>
      <c r="E845" s="10" t="s">
        <v>2353</v>
      </c>
      <c r="F845" s="255"/>
      <c r="G845" s="255" t="s">
        <v>2309</v>
      </c>
      <c r="H845" s="255" t="s">
        <v>118</v>
      </c>
      <c r="I845" s="255" t="s">
        <v>2354</v>
      </c>
    </row>
    <row r="846" spans="1:9" ht="56.25" x14ac:dyDescent="0.2">
      <c r="A846" s="68">
        <v>838</v>
      </c>
      <c r="B846" s="72" t="s">
        <v>1585</v>
      </c>
      <c r="C846" s="326" t="s">
        <v>2355</v>
      </c>
      <c r="D846" s="33">
        <v>13.8</v>
      </c>
      <c r="E846" s="10" t="s">
        <v>2356</v>
      </c>
      <c r="F846" s="255"/>
      <c r="G846" s="255" t="s">
        <v>2309</v>
      </c>
      <c r="H846" s="255" t="s">
        <v>118</v>
      </c>
      <c r="I846" s="255" t="s">
        <v>2357</v>
      </c>
    </row>
    <row r="847" spans="1:9" ht="56.25" x14ac:dyDescent="0.2">
      <c r="A847" s="68">
        <v>839</v>
      </c>
      <c r="B847" s="72" t="s">
        <v>1585</v>
      </c>
      <c r="C847" s="326" t="s">
        <v>2358</v>
      </c>
      <c r="D847" s="33">
        <v>13.8</v>
      </c>
      <c r="E847" s="10" t="s">
        <v>2356</v>
      </c>
      <c r="F847" s="255"/>
      <c r="G847" s="255" t="s">
        <v>2309</v>
      </c>
      <c r="H847" s="255" t="s">
        <v>118</v>
      </c>
      <c r="I847" s="255" t="s">
        <v>2359</v>
      </c>
    </row>
    <row r="848" spans="1:9" ht="56.25" x14ac:dyDescent="0.2">
      <c r="A848" s="68">
        <v>840</v>
      </c>
      <c r="B848" s="72" t="s">
        <v>1585</v>
      </c>
      <c r="C848" s="326" t="s">
        <v>2360</v>
      </c>
      <c r="D848" s="33">
        <v>7</v>
      </c>
      <c r="E848" s="10" t="s">
        <v>2361</v>
      </c>
      <c r="F848" s="255"/>
      <c r="G848" s="255" t="s">
        <v>2309</v>
      </c>
      <c r="H848" s="255" t="s">
        <v>118</v>
      </c>
      <c r="I848" s="255" t="s">
        <v>2362</v>
      </c>
    </row>
    <row r="849" spans="1:9" ht="56.25" x14ac:dyDescent="0.2">
      <c r="A849" s="68">
        <v>841</v>
      </c>
      <c r="B849" s="72" t="s">
        <v>1585</v>
      </c>
      <c r="C849" s="326" t="s">
        <v>2363</v>
      </c>
      <c r="D849" s="33">
        <v>7</v>
      </c>
      <c r="E849" s="10" t="s">
        <v>2361</v>
      </c>
      <c r="F849" s="255"/>
      <c r="G849" s="255" t="s">
        <v>2309</v>
      </c>
      <c r="H849" s="255" t="s">
        <v>118</v>
      </c>
      <c r="I849" s="255" t="s">
        <v>2364</v>
      </c>
    </row>
    <row r="850" spans="1:9" ht="56.25" x14ac:dyDescent="0.2">
      <c r="A850" s="68">
        <v>842</v>
      </c>
      <c r="B850" s="72" t="s">
        <v>1585</v>
      </c>
      <c r="C850" s="326" t="s">
        <v>2365</v>
      </c>
      <c r="D850" s="33">
        <v>13.8</v>
      </c>
      <c r="E850" s="10" t="s">
        <v>2366</v>
      </c>
      <c r="F850" s="255"/>
      <c r="G850" s="255" t="s">
        <v>2309</v>
      </c>
      <c r="H850" s="255" t="s">
        <v>118</v>
      </c>
      <c r="I850" s="255" t="s">
        <v>2367</v>
      </c>
    </row>
    <row r="851" spans="1:9" ht="56.25" x14ac:dyDescent="0.2">
      <c r="A851" s="68">
        <v>843</v>
      </c>
      <c r="B851" s="72" t="s">
        <v>1585</v>
      </c>
      <c r="C851" s="326" t="s">
        <v>2368</v>
      </c>
      <c r="D851" s="33">
        <v>11.6</v>
      </c>
      <c r="E851" s="10" t="s">
        <v>2369</v>
      </c>
      <c r="F851" s="255"/>
      <c r="G851" s="255" t="s">
        <v>2309</v>
      </c>
      <c r="H851" s="255" t="s">
        <v>118</v>
      </c>
      <c r="I851" s="255" t="s">
        <v>2370</v>
      </c>
    </row>
    <row r="852" spans="1:9" ht="90" x14ac:dyDescent="0.2">
      <c r="A852" s="68">
        <v>844</v>
      </c>
      <c r="B852" s="70" t="s">
        <v>1633</v>
      </c>
      <c r="C852" s="23" t="s">
        <v>1634</v>
      </c>
      <c r="D852" s="57">
        <v>2</v>
      </c>
      <c r="E852" s="57">
        <v>3</v>
      </c>
      <c r="F852" s="57">
        <v>9.39</v>
      </c>
      <c r="G852" s="23" t="s">
        <v>1635</v>
      </c>
      <c r="H852" s="236" t="s">
        <v>1642</v>
      </c>
      <c r="I852" s="23" t="s">
        <v>1636</v>
      </c>
    </row>
    <row r="853" spans="1:9" ht="90" x14ac:dyDescent="0.2">
      <c r="A853" s="68">
        <v>845</v>
      </c>
      <c r="B853" s="70" t="s">
        <v>1633</v>
      </c>
      <c r="C853" s="23" t="s">
        <v>1634</v>
      </c>
      <c r="D853" s="57">
        <v>2</v>
      </c>
      <c r="E853" s="57">
        <v>3</v>
      </c>
      <c r="F853" s="57">
        <v>9.39</v>
      </c>
      <c r="G853" s="23" t="s">
        <v>1637</v>
      </c>
      <c r="H853" s="236" t="s">
        <v>1642</v>
      </c>
      <c r="I853" s="23" t="s">
        <v>1636</v>
      </c>
    </row>
    <row r="854" spans="1:9" ht="12" x14ac:dyDescent="0.2">
      <c r="B854" s="63"/>
      <c r="C854" s="93" t="s">
        <v>359</v>
      </c>
      <c r="D854" s="39">
        <f>SUM(D9:D853)</f>
        <v>53178.460000000006</v>
      </c>
      <c r="E854" s="94"/>
      <c r="F854" s="95"/>
      <c r="G854" s="6"/>
      <c r="H854" s="6"/>
      <c r="I854" s="6"/>
    </row>
    <row r="855" spans="1:9" ht="21" customHeight="1" x14ac:dyDescent="0.2">
      <c r="B855" s="362" t="s">
        <v>1184</v>
      </c>
      <c r="C855" s="363"/>
      <c r="D855" s="363"/>
      <c r="E855" s="363"/>
      <c r="F855" s="363"/>
      <c r="G855" s="363"/>
      <c r="H855" s="363"/>
      <c r="I855" s="364"/>
    </row>
    <row r="856" spans="1:9" ht="21" customHeight="1" x14ac:dyDescent="0.2">
      <c r="D856" s="163"/>
      <c r="E856" s="50"/>
      <c r="F856" s="50"/>
    </row>
    <row r="861" spans="1:9" x14ac:dyDescent="0.2">
      <c r="E861"/>
      <c r="F861"/>
    </row>
    <row r="862" spans="1:9" x14ac:dyDescent="0.2">
      <c r="E862"/>
      <c r="F862"/>
    </row>
    <row r="863" spans="1:9" x14ac:dyDescent="0.2">
      <c r="E863"/>
      <c r="F863"/>
    </row>
    <row r="864" spans="1:9" x14ac:dyDescent="0.2">
      <c r="E864"/>
      <c r="F864"/>
    </row>
    <row r="865" spans="5:6" x14ac:dyDescent="0.2">
      <c r="E865"/>
      <c r="F865"/>
    </row>
    <row r="866" spans="5:6" x14ac:dyDescent="0.2">
      <c r="E866"/>
      <c r="F866"/>
    </row>
    <row r="867" spans="5:6" x14ac:dyDescent="0.2">
      <c r="E867"/>
      <c r="F867"/>
    </row>
    <row r="868" spans="5:6" x14ac:dyDescent="0.2">
      <c r="E868"/>
      <c r="F868"/>
    </row>
    <row r="869" spans="5:6" x14ac:dyDescent="0.2">
      <c r="E869"/>
      <c r="F869"/>
    </row>
    <row r="870" spans="5:6" x14ac:dyDescent="0.2">
      <c r="E870"/>
      <c r="F870"/>
    </row>
    <row r="871" spans="5:6" x14ac:dyDescent="0.2">
      <c r="E871"/>
      <c r="F871"/>
    </row>
    <row r="872" spans="5:6" x14ac:dyDescent="0.2">
      <c r="E872"/>
      <c r="F872"/>
    </row>
    <row r="873" spans="5:6" x14ac:dyDescent="0.2">
      <c r="E873"/>
      <c r="F873"/>
    </row>
    <row r="874" spans="5:6" x14ac:dyDescent="0.2">
      <c r="E874"/>
      <c r="F874"/>
    </row>
    <row r="875" spans="5:6" x14ac:dyDescent="0.2">
      <c r="E875"/>
      <c r="F875"/>
    </row>
    <row r="876" spans="5:6" x14ac:dyDescent="0.2">
      <c r="E876"/>
      <c r="F876"/>
    </row>
    <row r="877" spans="5:6" x14ac:dyDescent="0.2">
      <c r="E877"/>
      <c r="F877"/>
    </row>
    <row r="878" spans="5:6" x14ac:dyDescent="0.2">
      <c r="E878"/>
      <c r="F878"/>
    </row>
    <row r="879" spans="5:6" x14ac:dyDescent="0.2">
      <c r="E879"/>
      <c r="F879"/>
    </row>
    <row r="880" spans="5:6" x14ac:dyDescent="0.2">
      <c r="E880"/>
      <c r="F880"/>
    </row>
    <row r="881" spans="5:6" x14ac:dyDescent="0.2">
      <c r="E881"/>
      <c r="F881"/>
    </row>
    <row r="882" spans="5:6" x14ac:dyDescent="0.2">
      <c r="E882"/>
      <c r="F882"/>
    </row>
    <row r="883" spans="5:6" x14ac:dyDescent="0.2">
      <c r="E883"/>
      <c r="F883"/>
    </row>
    <row r="884" spans="5:6" x14ac:dyDescent="0.2">
      <c r="E884"/>
      <c r="F884"/>
    </row>
    <row r="885" spans="5:6" x14ac:dyDescent="0.2">
      <c r="E885"/>
      <c r="F885"/>
    </row>
    <row r="886" spans="5:6" x14ac:dyDescent="0.2">
      <c r="E886"/>
      <c r="F886"/>
    </row>
    <row r="887" spans="5:6" x14ac:dyDescent="0.2">
      <c r="E887"/>
      <c r="F887"/>
    </row>
    <row r="888" spans="5:6" x14ac:dyDescent="0.2">
      <c r="E888"/>
      <c r="F888"/>
    </row>
    <row r="889" spans="5:6" x14ac:dyDescent="0.2">
      <c r="E889"/>
      <c r="F889"/>
    </row>
    <row r="890" spans="5:6" x14ac:dyDescent="0.2">
      <c r="E890"/>
      <c r="F890"/>
    </row>
    <row r="891" spans="5:6" x14ac:dyDescent="0.2">
      <c r="E891"/>
      <c r="F891"/>
    </row>
    <row r="892" spans="5:6" x14ac:dyDescent="0.2">
      <c r="E892"/>
      <c r="F892"/>
    </row>
    <row r="893" spans="5:6" x14ac:dyDescent="0.2">
      <c r="E893"/>
      <c r="F893"/>
    </row>
    <row r="894" spans="5:6" x14ac:dyDescent="0.2">
      <c r="E894"/>
      <c r="F894"/>
    </row>
    <row r="895" spans="5:6" x14ac:dyDescent="0.2">
      <c r="E895"/>
      <c r="F895"/>
    </row>
    <row r="896" spans="5:6" x14ac:dyDescent="0.2">
      <c r="E896"/>
      <c r="F896"/>
    </row>
    <row r="897" spans="5:6" x14ac:dyDescent="0.2">
      <c r="E897"/>
      <c r="F897"/>
    </row>
    <row r="898" spans="5:6" x14ac:dyDescent="0.2">
      <c r="E898"/>
      <c r="F898"/>
    </row>
    <row r="899" spans="5:6" x14ac:dyDescent="0.2">
      <c r="E899"/>
      <c r="F899"/>
    </row>
    <row r="900" spans="5:6" x14ac:dyDescent="0.2">
      <c r="E900"/>
      <c r="F900"/>
    </row>
    <row r="901" spans="5:6" x14ac:dyDescent="0.2">
      <c r="E901"/>
      <c r="F901"/>
    </row>
    <row r="902" spans="5:6" x14ac:dyDescent="0.2">
      <c r="E902"/>
      <c r="F902"/>
    </row>
    <row r="903" spans="5:6" x14ac:dyDescent="0.2">
      <c r="E903"/>
      <c r="F903"/>
    </row>
    <row r="904" spans="5:6" x14ac:dyDescent="0.2">
      <c r="E904"/>
      <c r="F904"/>
    </row>
    <row r="905" spans="5:6" x14ac:dyDescent="0.2">
      <c r="E905"/>
      <c r="F905"/>
    </row>
    <row r="906" spans="5:6" x14ac:dyDescent="0.2">
      <c r="E906"/>
      <c r="F906"/>
    </row>
    <row r="907" spans="5:6" x14ac:dyDescent="0.2">
      <c r="E907"/>
      <c r="F907"/>
    </row>
    <row r="908" spans="5:6" x14ac:dyDescent="0.2">
      <c r="E908"/>
      <c r="F908"/>
    </row>
    <row r="909" spans="5:6" x14ac:dyDescent="0.2">
      <c r="E909"/>
      <c r="F909"/>
    </row>
    <row r="910" spans="5:6" x14ac:dyDescent="0.2">
      <c r="E910"/>
      <c r="F910"/>
    </row>
    <row r="911" spans="5:6" x14ac:dyDescent="0.2">
      <c r="E911"/>
      <c r="F911"/>
    </row>
    <row r="912" spans="5:6" x14ac:dyDescent="0.2">
      <c r="E912"/>
      <c r="F912"/>
    </row>
    <row r="913" spans="5:6" x14ac:dyDescent="0.2">
      <c r="E913"/>
      <c r="F913"/>
    </row>
    <row r="914" spans="5:6" x14ac:dyDescent="0.2">
      <c r="E914"/>
      <c r="F914"/>
    </row>
    <row r="915" spans="5:6" x14ac:dyDescent="0.2">
      <c r="E915"/>
      <c r="F915"/>
    </row>
    <row r="916" spans="5:6" x14ac:dyDescent="0.2">
      <c r="E916"/>
      <c r="F916"/>
    </row>
    <row r="917" spans="5:6" x14ac:dyDescent="0.2">
      <c r="E917"/>
      <c r="F917"/>
    </row>
    <row r="918" spans="5:6" x14ac:dyDescent="0.2">
      <c r="E918"/>
      <c r="F918"/>
    </row>
    <row r="919" spans="5:6" x14ac:dyDescent="0.2">
      <c r="E919"/>
      <c r="F919"/>
    </row>
    <row r="920" spans="5:6" x14ac:dyDescent="0.2">
      <c r="E920"/>
      <c r="F920"/>
    </row>
    <row r="921" spans="5:6" x14ac:dyDescent="0.2">
      <c r="E921"/>
      <c r="F921"/>
    </row>
    <row r="922" spans="5:6" x14ac:dyDescent="0.2">
      <c r="E922"/>
      <c r="F922"/>
    </row>
    <row r="923" spans="5:6" x14ac:dyDescent="0.2">
      <c r="E923"/>
      <c r="F923"/>
    </row>
    <row r="924" spans="5:6" x14ac:dyDescent="0.2">
      <c r="E924"/>
      <c r="F924"/>
    </row>
    <row r="925" spans="5:6" x14ac:dyDescent="0.2">
      <c r="E925"/>
      <c r="F925"/>
    </row>
    <row r="926" spans="5:6" x14ac:dyDescent="0.2">
      <c r="E926"/>
      <c r="F926"/>
    </row>
    <row r="927" spans="5:6" x14ac:dyDescent="0.2">
      <c r="E927"/>
      <c r="F927"/>
    </row>
    <row r="928" spans="5:6" x14ac:dyDescent="0.2">
      <c r="E928"/>
      <c r="F928"/>
    </row>
    <row r="929" spans="5:6" x14ac:dyDescent="0.2">
      <c r="E929"/>
      <c r="F929"/>
    </row>
    <row r="930" spans="5:6" x14ac:dyDescent="0.2">
      <c r="E930"/>
      <c r="F930"/>
    </row>
    <row r="931" spans="5:6" x14ac:dyDescent="0.2">
      <c r="E931"/>
      <c r="F931"/>
    </row>
    <row r="932" spans="5:6" x14ac:dyDescent="0.2">
      <c r="E932"/>
      <c r="F932"/>
    </row>
    <row r="933" spans="5:6" x14ac:dyDescent="0.2">
      <c r="E933"/>
      <c r="F933"/>
    </row>
    <row r="934" spans="5:6" x14ac:dyDescent="0.2">
      <c r="E934"/>
      <c r="F934"/>
    </row>
    <row r="935" spans="5:6" x14ac:dyDescent="0.2">
      <c r="E935"/>
      <c r="F935"/>
    </row>
    <row r="936" spans="5:6" x14ac:dyDescent="0.2">
      <c r="E936"/>
      <c r="F936"/>
    </row>
    <row r="937" spans="5:6" x14ac:dyDescent="0.2">
      <c r="E937"/>
      <c r="F937"/>
    </row>
    <row r="938" spans="5:6" x14ac:dyDescent="0.2">
      <c r="E938"/>
      <c r="F938"/>
    </row>
    <row r="939" spans="5:6" x14ac:dyDescent="0.2">
      <c r="E939"/>
      <c r="F939"/>
    </row>
    <row r="940" spans="5:6" x14ac:dyDescent="0.2">
      <c r="E940"/>
      <c r="F940"/>
    </row>
    <row r="941" spans="5:6" x14ac:dyDescent="0.2">
      <c r="E941"/>
      <c r="F941"/>
    </row>
    <row r="942" spans="5:6" x14ac:dyDescent="0.2">
      <c r="E942"/>
      <c r="F942"/>
    </row>
    <row r="943" spans="5:6" x14ac:dyDescent="0.2">
      <c r="E943"/>
      <c r="F943"/>
    </row>
    <row r="944" spans="5:6" x14ac:dyDescent="0.2">
      <c r="E944"/>
      <c r="F944"/>
    </row>
    <row r="945" spans="5:6" x14ac:dyDescent="0.2">
      <c r="E945"/>
      <c r="F945"/>
    </row>
    <row r="946" spans="5:6" x14ac:dyDescent="0.2">
      <c r="E946"/>
      <c r="F946"/>
    </row>
    <row r="947" spans="5:6" x14ac:dyDescent="0.2">
      <c r="E947"/>
      <c r="F947"/>
    </row>
    <row r="948" spans="5:6" x14ac:dyDescent="0.2">
      <c r="E948"/>
      <c r="F948"/>
    </row>
    <row r="949" spans="5:6" x14ac:dyDescent="0.2">
      <c r="E949"/>
      <c r="F949"/>
    </row>
    <row r="950" spans="5:6" x14ac:dyDescent="0.2">
      <c r="E950"/>
      <c r="F950"/>
    </row>
    <row r="951" spans="5:6" x14ac:dyDescent="0.2">
      <c r="E951"/>
      <c r="F951"/>
    </row>
    <row r="952" spans="5:6" x14ac:dyDescent="0.2">
      <c r="E952"/>
      <c r="F952"/>
    </row>
    <row r="953" spans="5:6" x14ac:dyDescent="0.2">
      <c r="E953"/>
      <c r="F953"/>
    </row>
    <row r="954" spans="5:6" x14ac:dyDescent="0.2">
      <c r="E954"/>
      <c r="F954"/>
    </row>
    <row r="955" spans="5:6" x14ac:dyDescent="0.2">
      <c r="E955"/>
      <c r="F955"/>
    </row>
    <row r="956" spans="5:6" x14ac:dyDescent="0.2">
      <c r="E956"/>
      <c r="F956"/>
    </row>
    <row r="957" spans="5:6" x14ac:dyDescent="0.2">
      <c r="E957"/>
      <c r="F957"/>
    </row>
    <row r="958" spans="5:6" x14ac:dyDescent="0.2">
      <c r="E958"/>
      <c r="F958"/>
    </row>
    <row r="959" spans="5:6" x14ac:dyDescent="0.2">
      <c r="E959"/>
      <c r="F959"/>
    </row>
    <row r="960" spans="5:6" x14ac:dyDescent="0.2">
      <c r="E960"/>
      <c r="F960"/>
    </row>
    <row r="961" spans="5:6" x14ac:dyDescent="0.2">
      <c r="E961"/>
      <c r="F961"/>
    </row>
    <row r="962" spans="5:6" x14ac:dyDescent="0.2">
      <c r="E962"/>
      <c r="F962"/>
    </row>
    <row r="963" spans="5:6" x14ac:dyDescent="0.2">
      <c r="E963"/>
      <c r="F963"/>
    </row>
    <row r="964" spans="5:6" x14ac:dyDescent="0.2">
      <c r="E964"/>
      <c r="F964"/>
    </row>
    <row r="965" spans="5:6" x14ac:dyDescent="0.2">
      <c r="E965"/>
      <c r="F965"/>
    </row>
    <row r="966" spans="5:6" x14ac:dyDescent="0.2">
      <c r="E966"/>
      <c r="F966"/>
    </row>
    <row r="967" spans="5:6" x14ac:dyDescent="0.2">
      <c r="E967"/>
      <c r="F967"/>
    </row>
    <row r="968" spans="5:6" x14ac:dyDescent="0.2">
      <c r="E968"/>
      <c r="F968"/>
    </row>
    <row r="969" spans="5:6" x14ac:dyDescent="0.2">
      <c r="E969"/>
      <c r="F969"/>
    </row>
    <row r="970" spans="5:6" x14ac:dyDescent="0.2">
      <c r="E970"/>
      <c r="F970"/>
    </row>
    <row r="971" spans="5:6" x14ac:dyDescent="0.2">
      <c r="E971"/>
      <c r="F971"/>
    </row>
    <row r="972" spans="5:6" x14ac:dyDescent="0.2">
      <c r="E972"/>
      <c r="F972"/>
    </row>
    <row r="973" spans="5:6" x14ac:dyDescent="0.2">
      <c r="E973"/>
      <c r="F973"/>
    </row>
    <row r="974" spans="5:6" x14ac:dyDescent="0.2">
      <c r="E974"/>
      <c r="F974"/>
    </row>
    <row r="975" spans="5:6" x14ac:dyDescent="0.2">
      <c r="E975"/>
      <c r="F975"/>
    </row>
    <row r="976" spans="5:6" x14ac:dyDescent="0.2">
      <c r="E976"/>
      <c r="F976"/>
    </row>
    <row r="977" spans="5:6" x14ac:dyDescent="0.2">
      <c r="E977"/>
      <c r="F977"/>
    </row>
    <row r="978" spans="5:6" x14ac:dyDescent="0.2">
      <c r="E978"/>
      <c r="F978"/>
    </row>
    <row r="979" spans="5:6" x14ac:dyDescent="0.2">
      <c r="E979"/>
      <c r="F979"/>
    </row>
    <row r="980" spans="5:6" x14ac:dyDescent="0.2">
      <c r="E980"/>
      <c r="F980"/>
    </row>
    <row r="981" spans="5:6" x14ac:dyDescent="0.2">
      <c r="E981"/>
      <c r="F981"/>
    </row>
    <row r="982" spans="5:6" x14ac:dyDescent="0.2">
      <c r="E982"/>
      <c r="F982"/>
    </row>
    <row r="983" spans="5:6" x14ac:dyDescent="0.2">
      <c r="E983"/>
      <c r="F983"/>
    </row>
    <row r="984" spans="5:6" x14ac:dyDescent="0.2">
      <c r="E984"/>
      <c r="F984"/>
    </row>
    <row r="985" spans="5:6" x14ac:dyDescent="0.2">
      <c r="E985"/>
      <c r="F985"/>
    </row>
    <row r="986" spans="5:6" x14ac:dyDescent="0.2">
      <c r="E986"/>
      <c r="F986"/>
    </row>
    <row r="987" spans="5:6" x14ac:dyDescent="0.2">
      <c r="E987"/>
      <c r="F987"/>
    </row>
    <row r="988" spans="5:6" x14ac:dyDescent="0.2">
      <c r="E988"/>
      <c r="F988"/>
    </row>
    <row r="989" spans="5:6" x14ac:dyDescent="0.2">
      <c r="E989"/>
      <c r="F989"/>
    </row>
    <row r="990" spans="5:6" x14ac:dyDescent="0.2">
      <c r="E990"/>
      <c r="F990"/>
    </row>
    <row r="991" spans="5:6" x14ac:dyDescent="0.2">
      <c r="E991"/>
      <c r="F991"/>
    </row>
    <row r="992" spans="5:6" x14ac:dyDescent="0.2">
      <c r="E992"/>
      <c r="F992"/>
    </row>
    <row r="993" spans="5:6" x14ac:dyDescent="0.2">
      <c r="E993"/>
      <c r="F993"/>
    </row>
    <row r="994" spans="5:6" x14ac:dyDescent="0.2">
      <c r="E994"/>
      <c r="F994"/>
    </row>
    <row r="995" spans="5:6" x14ac:dyDescent="0.2">
      <c r="E995"/>
      <c r="F995"/>
    </row>
    <row r="996" spans="5:6" x14ac:dyDescent="0.2">
      <c r="E996"/>
      <c r="F996"/>
    </row>
    <row r="997" spans="5:6" x14ac:dyDescent="0.2">
      <c r="E997"/>
      <c r="F997"/>
    </row>
    <row r="998" spans="5:6" x14ac:dyDescent="0.2">
      <c r="E998"/>
      <c r="F998"/>
    </row>
    <row r="999" spans="5:6" x14ac:dyDescent="0.2">
      <c r="E999"/>
      <c r="F999"/>
    </row>
    <row r="1000" spans="5:6" x14ac:dyDescent="0.2">
      <c r="E1000"/>
      <c r="F1000"/>
    </row>
    <row r="1001" spans="5:6" x14ac:dyDescent="0.2">
      <c r="E1001"/>
      <c r="F1001"/>
    </row>
  </sheetData>
  <mergeCells count="17">
    <mergeCell ref="B590:B595"/>
    <mergeCell ref="G749:G770"/>
    <mergeCell ref="A6:A7"/>
    <mergeCell ref="B6:B7"/>
    <mergeCell ref="C6:C7"/>
    <mergeCell ref="B855:I855"/>
    <mergeCell ref="B2:I2"/>
    <mergeCell ref="B3:I3"/>
    <mergeCell ref="B4:I4"/>
    <mergeCell ref="D6:I6"/>
    <mergeCell ref="C749:C770"/>
    <mergeCell ref="I750:I759"/>
    <mergeCell ref="I760:I770"/>
    <mergeCell ref="E750:E770"/>
    <mergeCell ref="F750:F770"/>
    <mergeCell ref="H750:H770"/>
    <mergeCell ref="G746:G748"/>
  </mergeCells>
  <phoneticPr fontId="9" type="noConversion"/>
  <pageMargins left="0.23622047244094491" right="0.23622047244094491" top="0.74803149606299213" bottom="0.74803149606299213" header="0.31496062992125984" footer="0.31496062992125984"/>
  <pageSetup paperSize="9" scale="34" orientation="landscape" r:id="rId1"/>
  <rowBreaks count="3" manualBreakCount="3">
    <brk id="550" max="16383" man="1"/>
    <brk id="553" max="16383" man="1"/>
    <brk id="56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Дмитриевна Бондаренко</dc:creator>
  <cp:lastModifiedBy>Макарич Ольга Михайловна</cp:lastModifiedBy>
  <cp:lastPrinted>2025-11-19T14:01:05Z</cp:lastPrinted>
  <dcterms:created xsi:type="dcterms:W3CDTF">2019-02-07T14:57:56Z</dcterms:created>
  <dcterms:modified xsi:type="dcterms:W3CDTF">2026-03-10T12:54:33Z</dcterms:modified>
</cp:coreProperties>
</file>